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15" windowWidth="18960" windowHeight="11325"/>
  </bookViews>
  <sheets>
    <sheet name="Lakshmipuram Fin Bid 19.09.2025" sheetId="6" r:id="rId1"/>
    <sheet name="Fur-Br" sheetId="1" r:id="rId2"/>
    <sheet name="Ele.br" sheetId="5" r:id="rId3"/>
    <sheet name="Cab.Br" sheetId="7" r:id="rId4"/>
    <sheet name="Sheet3" sheetId="8" r:id="rId5"/>
  </sheets>
  <calcPr calcId="144525"/>
</workbook>
</file>

<file path=xl/calcChain.xml><?xml version="1.0" encoding="utf-8"?>
<calcChain xmlns="http://schemas.openxmlformats.org/spreadsheetml/2006/main">
  <c r="G23" i="8" l="1"/>
  <c r="G21" i="8"/>
  <c r="D20" i="8"/>
  <c r="G20" i="8" s="1"/>
  <c r="G19" i="8"/>
  <c r="G18" i="8"/>
  <c r="G15" i="8"/>
  <c r="D14" i="8"/>
  <c r="G14" i="8" s="1"/>
  <c r="G16" i="8" s="1"/>
  <c r="D11" i="8"/>
  <c r="G11" i="8" s="1"/>
  <c r="G12" i="8" s="1"/>
  <c r="G8" i="8"/>
  <c r="D8" i="8"/>
  <c r="D7" i="8"/>
  <c r="G7" i="8" s="1"/>
  <c r="D6" i="8"/>
  <c r="G6" i="8" s="1"/>
  <c r="G5" i="8"/>
  <c r="G9" i="8" s="1"/>
  <c r="G2" i="8"/>
</calcChain>
</file>

<file path=xl/sharedStrings.xml><?xml version="1.0" encoding="utf-8"?>
<sst xmlns="http://schemas.openxmlformats.org/spreadsheetml/2006/main" count="200" uniqueCount="165">
  <si>
    <r>
      <rPr>
        <b/>
        <i/>
        <sz val="12"/>
        <rFont val="Times New Roman"/>
        <family val="1"/>
      </rPr>
      <t>Sl. No</t>
    </r>
  </si>
  <si>
    <r>
      <rPr>
        <b/>
        <i/>
        <sz val="12"/>
        <rFont val="Times New Roman"/>
        <family val="1"/>
      </rPr>
      <t>Description of Item</t>
    </r>
  </si>
  <si>
    <r>
      <rPr>
        <b/>
        <i/>
        <sz val="12"/>
        <rFont val="Times New Roman"/>
        <family val="1"/>
      </rPr>
      <t>Qty.</t>
    </r>
  </si>
  <si>
    <r>
      <rPr>
        <b/>
        <i/>
        <sz val="12"/>
        <rFont val="Times New Roman"/>
        <family val="1"/>
      </rPr>
      <t>Rat e</t>
    </r>
  </si>
  <si>
    <r>
      <rPr>
        <b/>
        <i/>
        <sz val="12"/>
        <rFont val="Times New Roman"/>
        <family val="1"/>
      </rPr>
      <t>Per Uni t</t>
    </r>
  </si>
  <si>
    <r>
      <rPr>
        <b/>
        <i/>
        <sz val="12"/>
        <rFont val="Times New Roman"/>
        <family val="1"/>
      </rPr>
      <t>Amoun t  (Rs)</t>
    </r>
  </si>
  <si>
    <r>
      <rPr>
        <i/>
        <sz val="12"/>
        <rFont val="Times New Roman"/>
        <family val="1"/>
      </rPr>
      <t xml:space="preserve">A01
</t>
    </r>
    <r>
      <rPr>
        <i/>
        <sz val="12"/>
        <rFont val="Times New Roman"/>
        <family val="1"/>
      </rPr>
      <t xml:space="preserve">*
</t>
    </r>
    <r>
      <rPr>
        <i/>
        <sz val="12"/>
        <rFont val="Times New Roman"/>
        <family val="1"/>
      </rPr>
      <t>*</t>
    </r>
  </si>
  <si>
    <r>
      <rPr>
        <i/>
        <sz val="12"/>
        <rFont val="Times New Roman"/>
        <family val="1"/>
      </rPr>
      <t>Nos</t>
    </r>
  </si>
  <si>
    <r>
      <rPr>
        <i/>
        <sz val="12"/>
        <rFont val="Times New Roman"/>
        <family val="1"/>
      </rPr>
      <t xml:space="preserve">A02
</t>
    </r>
    <r>
      <rPr>
        <i/>
        <sz val="12"/>
        <rFont val="Times New Roman"/>
        <family val="1"/>
      </rPr>
      <t xml:space="preserve">*
</t>
    </r>
    <r>
      <rPr>
        <i/>
        <sz val="12"/>
        <rFont val="Times New Roman"/>
        <family val="1"/>
      </rPr>
      <t>*</t>
    </r>
  </si>
  <si>
    <r>
      <rPr>
        <i/>
        <sz val="12"/>
        <rFont val="Times New Roman"/>
        <family val="1"/>
      </rPr>
      <t>NO.</t>
    </r>
  </si>
  <si>
    <r>
      <rPr>
        <i/>
        <sz val="12"/>
        <rFont val="Times New Roman"/>
        <family val="1"/>
      </rPr>
      <t>A03</t>
    </r>
  </si>
  <si>
    <r>
      <rPr>
        <b/>
        <i/>
        <sz val="12"/>
        <rFont val="Times New Roman"/>
        <family val="1"/>
      </rPr>
      <t xml:space="preserve">BRANCH MANAGER TABLE WITH SIDE TABLE
</t>
    </r>
    <r>
      <rPr>
        <i/>
        <u/>
        <sz val="12"/>
        <rFont val="Times New Roman"/>
        <family val="1"/>
      </rPr>
      <t>Table Size</t>
    </r>
    <r>
      <rPr>
        <i/>
        <sz val="12"/>
        <rFont val="Times New Roman"/>
        <family val="1"/>
      </rPr>
      <t xml:space="preserve">: - 6'-0" X 3'-0"
</t>
    </r>
    <r>
      <rPr>
        <i/>
        <u/>
        <sz val="12"/>
        <rFont val="Times New Roman"/>
        <family val="1"/>
      </rPr>
      <t>Side Table Size</t>
    </r>
    <r>
      <rPr>
        <i/>
        <sz val="12"/>
        <rFont val="Times New Roman"/>
        <family val="1"/>
      </rPr>
      <t xml:space="preserve">: - 3'-0" X 1'-6"
</t>
    </r>
    <r>
      <rPr>
        <i/>
        <sz val="12"/>
        <rFont val="Times New Roman"/>
        <family val="1"/>
      </rPr>
      <t xml:space="preserve">Providing &amp; Fixing  Branch Manager table &amp; side table made of Phenol bonded, water proof (BWP) 18mm thk Commercial ply IS303 framework &amp; necessary 2" X 2" &amp; 2" X 1 1/2" SalWood supports &amp; bedding patti as required. The height of the table including side table shall be 2'-6". Depth of the table shall be 3'-0" &amp; side table shall be 1'-6". The table shall have one drawer for key board at the corner of the table &amp; side table.  The 1'-6" wide side-unit to have two drawers and one shutter below the drawers at the side of the table. The front apron shall be made of Phenol bonded, water proof (BWP) 12mm thk Commercial ply IS303 framework covered with additional phenol bonded, water proof (BWP) 12mm thk Commercial ply IS303 finished with approved shade /  make/laminate as per Banks Standard Design.
</t>
    </r>
    <r>
      <rPr>
        <i/>
        <sz val="12"/>
        <rFont val="Times New Roman"/>
        <family val="1"/>
      </rPr>
      <t xml:space="preserve">Side table to have 2 Drawers at the top and 1 openable shelf at the bottom. All the exposed surfaces of the table &amp; side table shall be finished in 1.00mm thick approved color laminate for  vertical surfaces and 1.5mm thk approved color laminate for horizontal surfaces, made Phenol bonded, water proof (BWP) 12mm thk Commercial ply IS303 framework tapered box finish, Foot Rest with Rubber Matting, Brass Powder Coated Wire Manager, Twin Telepscopic Drawer Fittings, Locks, CPU metal stand with casters, necessary teak wood round 2" Moulding etc. complete as per instruction of the Architect.
</t>
    </r>
    <r>
      <rPr>
        <i/>
        <sz val="12"/>
        <rFont val="Times New Roman"/>
        <family val="1"/>
      </rPr>
      <t xml:space="preserve">All exposed surfaces including working TOP of counter shall have decorative laminate. All exposed surfaces shall have 1.00mm thk approved color laminate in two shades for vertical surfaces &amp; approved color 1.5mm thick laminate for horizontal surfaces.The internal surfaces shall have same finish including approved Single Lock for Drawer Units, approved Stainless Steel Brush Finish Handles, approved Brass Powder Coated Wire Manager, Twin Type Telescopic Drawer Channels, Footrest with Rubber Matting etc. complete as per instructions of Architect.
</t>
    </r>
    <r>
      <rPr>
        <i/>
        <sz val="12"/>
        <rFont val="Times New Roman"/>
        <family val="1"/>
      </rPr>
      <t xml:space="preserve">The rates shall be inclusive of making of the opening for the Electrical / ComputerWires / Switches &amp; A.C. Pipes etc. complete. All exposed portion, beading, moulding shall be of 1st Quality Teak Wood only
</t>
    </r>
    <r>
      <rPr>
        <i/>
        <sz val="12"/>
        <rFont val="Times New Roman"/>
        <family val="1"/>
      </rPr>
      <t>without knots.</t>
    </r>
  </si>
  <si>
    <r>
      <rPr>
        <i/>
        <sz val="12"/>
        <rFont val="Times New Roman"/>
        <family val="1"/>
      </rPr>
      <t>No.</t>
    </r>
  </si>
  <si>
    <r>
      <rPr>
        <i/>
        <sz val="12"/>
        <rFont val="Times New Roman"/>
        <family val="1"/>
      </rPr>
      <t>B01</t>
    </r>
  </si>
  <si>
    <r>
      <rPr>
        <b/>
        <i/>
        <sz val="12"/>
        <rFont val="Times New Roman"/>
        <family val="1"/>
      </rPr>
      <t xml:space="preserve">FULL HEIGHT PARTITION FULLY/PARTIALLY GLAZED (Both Side
</t>
    </r>
    <r>
      <rPr>
        <b/>
        <i/>
        <sz val="12"/>
        <rFont val="Times New Roman"/>
        <family val="1"/>
      </rPr>
      <t xml:space="preserve">Laminate Finish) </t>
    </r>
    <r>
      <rPr>
        <i/>
        <sz val="12"/>
        <rFont val="Times New Roman"/>
        <family val="1"/>
      </rPr>
      <t xml:space="preserve">upto 8'6"
</t>
    </r>
    <r>
      <rPr>
        <i/>
        <sz val="12"/>
        <rFont val="Times New Roman"/>
        <family val="1"/>
      </rPr>
      <t xml:space="preserve">Providing &amp; Erecting in position approx  8'-6" height or as per the actual sitecondition partitions to be made out of 2" X 2" G.I. sectional frame work 1'- 6" / 2'-0" c/c both ways with proper joinery finished with 9mm thk Commercial ply (MR grade) IS303 covering on both sides finished with approved color 1.00mm thk laminateon the outside, complete with wherever support is required, G.I. Sections shall be rigidly fixed to the existing Ceiling, Floors, Beams, Doors &amp; the Side Walls, whichever is applicable, as per instructions of Architect. Wherever required, partial glazing  with Garware Film (Ice Dot) (Basic Cost Of Film Rs.50/- Per SFT) fixed (at one inch from cut-out edge) as a border to semicircular cut- out and top.
</t>
    </r>
    <r>
      <rPr>
        <i/>
        <sz val="12"/>
        <rFont val="Times New Roman"/>
        <family val="1"/>
      </rPr>
      <t xml:space="preserve">All the exposed surfaces of the partition including grooves as required / directedon the site, upto false ceiling height shall be finished with 1.00mm thick laminate in 2 or 3 shades. 4" Bank branding to be provided at top and bottom level.
</t>
    </r>
    <r>
      <rPr>
        <i/>
        <sz val="12"/>
        <rFont val="Times New Roman"/>
        <family val="1"/>
      </rPr>
      <t xml:space="preserve">The necessary openings in the partitions shall be provided for A.C. Grill, ElectricalConduits, Electrical Switches, Light Fixtures, Painting, A.C. Opening, Running Display, Speaker, Fire Detectors, Electric Fixtures, Wall Paintings, Planter Boxes,Mirror, Fixtures as per requirements or instructions.
</t>
    </r>
    <r>
      <rPr>
        <b/>
        <i/>
        <u/>
        <sz val="12"/>
        <rFont val="Times New Roman"/>
        <family val="1"/>
      </rPr>
      <t>NOTE</t>
    </r>
    <r>
      <rPr>
        <b/>
        <i/>
        <sz val="12"/>
        <rFont val="Times New Roman"/>
        <family val="1"/>
      </rPr>
      <t xml:space="preserve">: - Height of the partitions upto sofit of false ceiling shall be considered for payment but not above it. However the alternate &amp; corner vertical members of the partitions shall continue up to the
</t>
    </r>
    <r>
      <rPr>
        <b/>
        <i/>
        <sz val="12"/>
        <rFont val="Times New Roman"/>
        <family val="1"/>
      </rPr>
      <t>R.C.C. Ceiling</t>
    </r>
  </si>
  <si>
    <r>
      <rPr>
        <i/>
        <sz val="12"/>
        <rFont val="Times New Roman"/>
        <family val="1"/>
      </rPr>
      <t xml:space="preserve">447.0
</t>
    </r>
    <r>
      <rPr>
        <i/>
        <sz val="12"/>
        <rFont val="Times New Roman"/>
        <family val="1"/>
      </rPr>
      <t>0</t>
    </r>
  </si>
  <si>
    <r>
      <rPr>
        <i/>
        <sz val="12"/>
        <rFont val="Times New Roman"/>
        <family val="1"/>
      </rPr>
      <t>Sft</t>
    </r>
  </si>
  <si>
    <r>
      <rPr>
        <i/>
        <sz val="12"/>
        <rFont val="Times New Roman"/>
        <family val="1"/>
      </rPr>
      <t>B02</t>
    </r>
  </si>
  <si>
    <r>
      <rPr>
        <b/>
        <i/>
        <sz val="12"/>
        <rFont val="Times New Roman"/>
        <family val="1"/>
      </rPr>
      <t xml:space="preserve">LOW HEIGHT PARTITION </t>
    </r>
    <r>
      <rPr>
        <i/>
        <sz val="12"/>
        <rFont val="Times New Roman"/>
        <family val="1"/>
      </rPr>
      <t xml:space="preserve">5'0" HEIGHT
</t>
    </r>
    <r>
      <rPr>
        <i/>
        <sz val="12"/>
        <rFont val="Times New Roman"/>
        <family val="1"/>
      </rPr>
      <t xml:space="preserve">Do as above ITEM NO.B01 (Both Side Laminate Finish), but partition upto 4' height with top of Wood
</t>
    </r>
    <r>
      <rPr>
        <i/>
        <sz val="12"/>
        <rFont val="Times New Roman"/>
        <family val="1"/>
      </rPr>
      <t>MOULDINGS finish with FRENCH polish etc. complete as per instructions of the Architect.</t>
    </r>
  </si>
  <si>
    <r>
      <rPr>
        <i/>
        <sz val="12"/>
        <rFont val="Times New Roman"/>
        <family val="1"/>
      </rPr>
      <t xml:space="preserve">128.0
</t>
    </r>
    <r>
      <rPr>
        <i/>
        <sz val="12"/>
        <rFont val="Times New Roman"/>
        <family val="1"/>
      </rPr>
      <t>0</t>
    </r>
  </si>
  <si>
    <r>
      <rPr>
        <i/>
        <sz val="12"/>
        <rFont val="Times New Roman"/>
        <family val="1"/>
      </rPr>
      <t>sft</t>
    </r>
  </si>
  <si>
    <r>
      <rPr>
        <i/>
        <sz val="12"/>
        <rFont val="Times New Roman"/>
        <family val="1"/>
      </rPr>
      <t>B03</t>
    </r>
  </si>
  <si>
    <r>
      <rPr>
        <b/>
        <i/>
        <sz val="12"/>
        <rFont val="Times New Roman"/>
        <family val="1"/>
      </rPr>
      <t xml:space="preserve">FIRE-RATED FULL HEIGHT PARTITION </t>
    </r>
    <r>
      <rPr>
        <i/>
        <sz val="12"/>
        <rFont val="Times New Roman"/>
        <family val="1"/>
      </rPr>
      <t xml:space="preserve">upto
</t>
    </r>
    <r>
      <rPr>
        <i/>
        <sz val="12"/>
        <rFont val="Times New Roman"/>
        <family val="1"/>
      </rPr>
      <t xml:space="preserve">8'6" for ELECTRICAL ROOM including Fire-rated Door
</t>
    </r>
    <r>
      <rPr>
        <i/>
        <sz val="12"/>
        <rFont val="Times New Roman"/>
        <family val="1"/>
      </rPr>
      <t xml:space="preserve">Supply and installation of Bison Panel (cement bonded particle board) with Fire rating of 240 hrs with required components such a Rockwool tight puff, supporting studs and additional fitments, finished on both sides with laminate as per above items with provision of fire-rated door of 3' x 7' with necessary fitttings with louvers at the bottom for air
</t>
    </r>
    <r>
      <rPr>
        <i/>
        <sz val="12"/>
        <rFont val="Times New Roman"/>
        <family val="1"/>
      </rPr>
      <t>circulation</t>
    </r>
  </si>
  <si>
    <r>
      <rPr>
        <i/>
        <sz val="12"/>
        <rFont val="Times New Roman"/>
        <family val="1"/>
      </rPr>
      <t xml:space="preserve">144.5
</t>
    </r>
    <r>
      <rPr>
        <i/>
        <sz val="12"/>
        <rFont val="Times New Roman"/>
        <family val="1"/>
      </rPr>
      <t>0</t>
    </r>
  </si>
  <si>
    <r>
      <rPr>
        <i/>
        <sz val="12"/>
        <rFont val="Times New Roman"/>
        <family val="1"/>
      </rPr>
      <t>B04</t>
    </r>
  </si>
  <si>
    <r>
      <rPr>
        <b/>
        <i/>
        <sz val="12"/>
        <rFont val="Times New Roman"/>
        <family val="1"/>
      </rPr>
      <t xml:space="preserve">BOTH SIDE LAMINATE DOOR WITH DOOR FRAME
</t>
    </r>
    <r>
      <rPr>
        <i/>
        <sz val="12"/>
        <rFont val="Times New Roman"/>
        <family val="1"/>
      </rPr>
      <t xml:space="preserve">Providing &amp; fixing both side laminate door including door frame made out of 4" X2 1/2" C.P.T.Wood frame fixed as per required position including shutters madeout of 4" X 1 1/2" teak wood frame all round with 6" X 1 1/2" panel at 3'-0" in height including 2" X 1 1/2" brass at 1'-6" c/c both ways. 6mm thk Commercial ply (MR grade) IS303 covering on both sides finish with approved color 1.00mm thk laminate including frame work of approved shade / make along with PUNIT or SHALIMAR make Heavy Brass Hinges, Brush Finish Stainless Steel Handles, door stopper, door closure, powder-coated Tower Bolts, etc.complete as per the
</t>
    </r>
    <r>
      <rPr>
        <i/>
        <sz val="12"/>
        <rFont val="Times New Roman"/>
        <family val="1"/>
      </rPr>
      <t>instructions of Architect.</t>
    </r>
  </si>
  <si>
    <r>
      <rPr>
        <i/>
        <sz val="12"/>
        <rFont val="Times New Roman"/>
        <family val="1"/>
      </rPr>
      <t xml:space="preserve">105.0
</t>
    </r>
    <r>
      <rPr>
        <i/>
        <sz val="12"/>
        <rFont val="Times New Roman"/>
        <family val="1"/>
      </rPr>
      <t>0</t>
    </r>
  </si>
  <si>
    <r>
      <rPr>
        <i/>
        <sz val="12"/>
        <rFont val="Times New Roman"/>
        <family val="1"/>
      </rPr>
      <t>C02</t>
    </r>
  </si>
  <si>
    <r>
      <rPr>
        <b/>
        <i/>
        <sz val="12"/>
        <rFont val="Times New Roman"/>
        <family val="1"/>
      </rPr>
      <t xml:space="preserve">FULL HEIGHT STORAGE </t>
    </r>
    <r>
      <rPr>
        <i/>
        <sz val="12"/>
        <rFont val="Times New Roman"/>
        <family val="1"/>
      </rPr>
      <t xml:space="preserve">upto 4'0" height in Record Room- Laminate Finish
</t>
    </r>
    <r>
      <rPr>
        <i/>
        <sz val="12"/>
        <rFont val="Times New Roman"/>
        <family val="1"/>
      </rPr>
      <t xml:space="preserve">Providing &amp; Erecting low height storage 1'-6" deep. The top, sides, drawers, slidingshutters / folding shutters and shelves shall be made out of 18mm thk Commercial ply (MR grade) IS303 with C.P.T.Wood frame work.All exposed surfaces finished with 1.00mm thick laminate of approved shade from outside &amp; similar finish on the inside including Brass fittings and Fixtures, Stainless Steel Brush Finish Handles, 6" Tower Bolts, Box Hinges, Shelves at 1'-6" c/c with drawer below as shown in the detail
</t>
    </r>
    <r>
      <rPr>
        <i/>
        <sz val="12"/>
        <rFont val="Times New Roman"/>
        <family val="1"/>
      </rPr>
      <t>drawing &amp; instructions of the Architect.</t>
    </r>
  </si>
  <si>
    <r>
      <rPr>
        <i/>
        <sz val="12"/>
        <rFont val="Times New Roman"/>
        <family val="1"/>
      </rPr>
      <t xml:space="preserve">232.0
</t>
    </r>
    <r>
      <rPr>
        <i/>
        <sz val="12"/>
        <rFont val="Times New Roman"/>
        <family val="1"/>
      </rPr>
      <t>0</t>
    </r>
  </si>
  <si>
    <r>
      <rPr>
        <i/>
        <sz val="12"/>
        <rFont val="Times New Roman"/>
        <family val="1"/>
      </rPr>
      <t>D01</t>
    </r>
  </si>
  <si>
    <r>
      <rPr>
        <b/>
        <i/>
        <sz val="12"/>
        <rFont val="Times New Roman"/>
        <family val="1"/>
      </rPr>
      <t xml:space="preserve">WICKET GATE </t>
    </r>
    <r>
      <rPr>
        <i/>
        <sz val="12"/>
        <rFont val="Times New Roman"/>
        <family val="1"/>
      </rPr>
      <t xml:space="preserve">- 3'0" x 3'0" Laminate Finish Providing &amp; fixing both side laminate wicket door fixed as per required position including shutters madeout of 4" X 1 1/2" teak wood frame all round with 6" X 1 1/2" panel, top to be flushed with 4'-0" at (low-partition top). 6mm thk Commercial ply (MR grade) IS303 covering on both sides finish with approved color 1.00mm thk laminate including frame work of approved shade / make along with PUNIT or SHALIMAR make Heavy Brass Hinges, Brush Finish Stainless Steel Handles, door stopper, powder-coated Tower Bolts, etc.complete as per the
</t>
    </r>
    <r>
      <rPr>
        <i/>
        <sz val="12"/>
        <rFont val="Times New Roman"/>
        <family val="1"/>
      </rPr>
      <t>instructions of Architect.</t>
    </r>
  </si>
  <si>
    <r>
      <rPr>
        <i/>
        <sz val="12"/>
        <rFont val="Times New Roman"/>
        <family val="1"/>
      </rPr>
      <t>SFT</t>
    </r>
  </si>
  <si>
    <r>
      <rPr>
        <i/>
        <sz val="12"/>
        <rFont val="Times New Roman"/>
        <family val="1"/>
      </rPr>
      <t xml:space="preserve">D01
</t>
    </r>
    <r>
      <rPr>
        <i/>
        <sz val="12"/>
        <rFont val="Times New Roman"/>
        <family val="1"/>
      </rPr>
      <t xml:space="preserve">*
</t>
    </r>
    <r>
      <rPr>
        <i/>
        <sz val="12"/>
        <rFont val="Times New Roman"/>
        <family val="1"/>
      </rPr>
      <t xml:space="preserve">*
</t>
    </r>
    <r>
      <rPr>
        <i/>
        <sz val="12"/>
        <rFont val="Times New Roman"/>
        <family val="1"/>
      </rPr>
      <t>*</t>
    </r>
  </si>
  <si>
    <r>
      <rPr>
        <b/>
        <i/>
        <sz val="12"/>
        <rFont val="Times New Roman"/>
        <family val="1"/>
      </rPr>
      <t xml:space="preserve">GYPSUM / HILUX FALSE CEILING WITH PAINTING
</t>
    </r>
    <r>
      <rPr>
        <i/>
        <sz val="12"/>
        <rFont val="Times New Roman"/>
        <family val="1"/>
      </rPr>
      <t xml:space="preserve">Providing &amp; Fixing suspended Gypsum  / Hilux Board Grid with PoP ceiling combination false ceiling including recess/drop as per Architect design/detail drawing, which includes providing &amp; fixing G.I.Perimeter channels of size 0.55mm thick having one flange of 20mm &amp;another flange of 30mm &amp; a web of 27mm along with perimeter of ceiling screwfixed to brick wall / partition with the help of nylon sleeves and screws at 600mmcenters then suspending G.I. Intermediate channels of size 45mm X 0.9mm thickwith 2 flanges of 15mm each from the soffit at 1220mm centers with ceiling angle of width 25 X 10mm X 0.55mm thick fixed to soffit with G.I. &amp; steel expansion fastners. Ceiling section of 0.55mm thickness having knurled verb of 51.5mm &amp; two flanges of 26mm each with lips of 10.5mm are then fixed to the intermediate channel with the help of connecting clips &amp; in direction perpendicular to the intermediate channel at 457mm centers.12.5mm tapered edge gypboard (conforming to IS-2095- 1982) is then screw fixed to ceiling to ceiling section with 25mm drywait at 230mm centers.Screw fixing is done mechanically either with screwdriver of drilling machine withsuitable attachment.The boards are to be jointed and finished so as to have a flush look, which includesfilling with CRACK SEAL / tape &amp; finishing the tapered &amp; square edges of theboards with jointing compound, paper tape &amp; two coats of primer suitable for Gypboard.
</t>
    </r>
    <r>
      <rPr>
        <i/>
        <sz val="12"/>
        <rFont val="Times New Roman"/>
        <family val="1"/>
      </rPr>
      <t xml:space="preserve">Rate includes provision for recessed/dropped portion in the ceiling with necessary provision for concealed optical fibre lighting as per design specified by architect
</t>
    </r>
    <r>
      <rPr>
        <i/>
        <u/>
        <sz val="12"/>
        <rFont val="Times New Roman"/>
        <family val="1"/>
      </rPr>
      <t>Note</t>
    </r>
    <r>
      <rPr>
        <i/>
        <sz val="12"/>
        <rFont val="Times New Roman"/>
        <family val="1"/>
      </rPr>
      <t xml:space="preserve">: - For light fittings, grills diffusers and cutouts, speakers, fire detectors etc.have to be made with the frame of perimeter channels of size 20 X 27 X 30mm X0.545mm thick, supported suitably as per direction of Architect, Electric or A.C.Consultants &amp; shown as per detail drawing without additional payments.
</t>
    </r>
    <r>
      <rPr>
        <i/>
        <sz val="12"/>
        <rFont val="Times New Roman"/>
        <family val="1"/>
      </rPr>
      <t xml:space="preserve">Entire false ceiling shall be finish with 3 coats of ICI. </t>
    </r>
    <r>
      <rPr>
        <i/>
        <u/>
        <sz val="12"/>
        <rFont val="Times New Roman"/>
        <family val="1"/>
      </rPr>
      <t>Plastic Emulsion paint</t>
    </r>
    <r>
      <rPr>
        <i/>
        <sz val="12"/>
        <rFont val="Times New Roman"/>
        <family val="1"/>
      </rPr>
      <t xml:space="preserve"> withnecessary scraping, palti, leveling &amp; smooth finish with scaffolding, cleaning etc.
</t>
    </r>
    <r>
      <rPr>
        <i/>
        <u/>
        <sz val="12"/>
        <rFont val="Times New Roman"/>
        <family val="1"/>
      </rPr>
      <t>Note</t>
    </r>
    <r>
      <rPr>
        <i/>
        <sz val="12"/>
        <rFont val="Times New Roman"/>
        <family val="1"/>
      </rPr>
      <t xml:space="preserve">:- Area of the False Ceiling will be measured in plan i.e. wall to wall.
</t>
    </r>
    <r>
      <rPr>
        <i/>
        <u/>
        <sz val="12"/>
        <rFont val="Times New Roman"/>
        <family val="1"/>
      </rPr>
      <t>Note</t>
    </r>
    <r>
      <rPr>
        <i/>
        <sz val="12"/>
        <rFont val="Times New Roman"/>
        <family val="1"/>
      </rPr>
      <t>: - Existing false ceiling should be removed without any extra charge by theContractor and carefully stacked as directed / taken out from site.</t>
    </r>
  </si>
  <si>
    <r>
      <rPr>
        <i/>
        <sz val="12"/>
        <rFont val="Times New Roman"/>
        <family val="1"/>
      </rPr>
      <t xml:space="preserve">800.0
</t>
    </r>
    <r>
      <rPr>
        <i/>
        <sz val="12"/>
        <rFont val="Times New Roman"/>
        <family val="1"/>
      </rPr>
      <t>0</t>
    </r>
  </si>
  <si>
    <r>
      <rPr>
        <i/>
        <sz val="12"/>
        <rFont val="Times New Roman"/>
        <family val="1"/>
      </rPr>
      <t>E01</t>
    </r>
  </si>
  <si>
    <r>
      <rPr>
        <b/>
        <i/>
        <sz val="12"/>
        <rFont val="Times New Roman"/>
        <family val="1"/>
      </rPr>
      <t xml:space="preserve">NOTICE BOARD </t>
    </r>
    <r>
      <rPr>
        <i/>
        <sz val="12"/>
        <rFont val="Times New Roman"/>
        <family val="1"/>
      </rPr>
      <t xml:space="preserve">(3'-0" - 2'-0"  )
</t>
    </r>
    <r>
      <rPr>
        <i/>
        <sz val="12"/>
        <rFont val="Times New Roman"/>
        <family val="1"/>
      </rPr>
      <t>Providing &amp; Supplying notice board of 3" deep made out of C.P.T.Wood framingwith 1/2" Soft Board covered with felt on 6mm thk Commercial ply (MR grade) IS303 for back &amp; glassshutters fixed with 3" X 1" C.P.T.Wood section finish with 1.00mm thk laminate of approved shade / make with openable on approved brass hinges with Godrej lock &amp; approved powder coated handle etc. complete as per instructions of Architect.</t>
    </r>
  </si>
  <si>
    <r>
      <rPr>
        <i/>
        <sz val="12"/>
        <rFont val="Times New Roman"/>
        <family val="1"/>
      </rPr>
      <t>F02</t>
    </r>
  </si>
  <si>
    <r>
      <rPr>
        <b/>
        <i/>
        <sz val="12"/>
        <rFont val="Times New Roman"/>
        <family val="1"/>
      </rPr>
      <t xml:space="preserve">12mm Thk MAIN GLASS DOOR - 6' wide double leaf door with 2' fixed glazing on either sides </t>
    </r>
    <r>
      <rPr>
        <i/>
        <sz val="12"/>
        <rFont val="Times New Roman"/>
        <family val="1"/>
      </rPr>
      <t xml:space="preserve">Providing and Fixing 12mm thick Toughened glass main door and 2'0" wide fixed glass (toughened) on either side of 6'0" wide glass doors with Garware Film (Ice Dot) (Basic Cost Rs.36/-Per SFT) or "V" cut engraving fixed in the frame work along with Brush Finish Stainless Steel 1" Dia 2'-0" Height approved design Handles with 8 Lever Locks, Pull &amp; Push Plate, DORMA make Heavy Duty Floor Spring, etc.with Bank Branding complete as per
</t>
    </r>
    <r>
      <rPr>
        <i/>
        <sz val="12"/>
        <rFont val="Times New Roman"/>
        <family val="1"/>
      </rPr>
      <t>instructions of the Architect.</t>
    </r>
  </si>
  <si>
    <r>
      <rPr>
        <i/>
        <sz val="12"/>
        <rFont val="Times New Roman"/>
        <family val="1"/>
      </rPr>
      <t>G01</t>
    </r>
  </si>
  <si>
    <r>
      <rPr>
        <b/>
        <sz val="12"/>
        <rFont val="Times New Roman"/>
        <family val="1"/>
      </rPr>
      <t xml:space="preserve">WRITING / CHALLAN DESK </t>
    </r>
    <r>
      <rPr>
        <i/>
        <sz val="12"/>
        <rFont val="Times New Roman"/>
        <family val="1"/>
      </rPr>
      <t xml:space="preserve">- 4'0"x 2'6"
</t>
    </r>
    <r>
      <rPr>
        <sz val="12"/>
        <rFont val="Times New Roman"/>
        <family val="1"/>
      </rPr>
      <t xml:space="preserve">Providing &amp; Fixing writing table made of Phenol bonded, water proof (BWP) 18mm thk Commercial ply IS303 framework &amp; necessary 2" X 2" &amp; 2" X 1 1/2" SalWood supports &amp; bedding patti as required. Table shall be fixed at 3'-6". Depth of the table shall be 2'-6". The table shall have 6 compartments for challans of 6" height below the writing surface, as
</t>
    </r>
    <r>
      <rPr>
        <sz val="12"/>
        <rFont val="Times New Roman"/>
        <family val="1"/>
      </rPr>
      <t>per Banks Standard Design</t>
    </r>
  </si>
  <si>
    <r>
      <rPr>
        <sz val="12"/>
        <rFont val="Times New Roman"/>
        <family val="1"/>
      </rPr>
      <t>No.</t>
    </r>
  </si>
  <si>
    <r>
      <rPr>
        <i/>
        <sz val="12"/>
        <rFont val="Times New Roman"/>
        <family val="1"/>
      </rPr>
      <t>H01</t>
    </r>
  </si>
  <si>
    <r>
      <rPr>
        <b/>
        <i/>
        <sz val="12"/>
        <rFont val="Times New Roman"/>
        <family val="1"/>
      </rPr>
      <t xml:space="preserve">CHEQUE DROP BOX cum SUGGESTION BOX (2'-0" X 1'0")
</t>
    </r>
    <r>
      <rPr>
        <i/>
        <sz val="12"/>
        <rFont val="Times New Roman"/>
        <family val="1"/>
      </rPr>
      <t xml:space="preserve">It shall be made in 18mm thick Commercial ply (MR grade) IS303 frame work with 6mm thick Commercial ply (MR grade) IS303 back 3" X 1" C.P.T.Wood shutters with 6mm thick MODI make with hinges, locks &amp; fixtures.The box to be divided into two portions such that one half serves as drop box, while the other serves as suggestion box, with shorter shutter to leave slot for droping A4 sized envelope in each box. The approved shade/make 1.00mm thick laminate shall be fixed all exposed portion of the cabinet etc. complete as per site
</t>
    </r>
    <r>
      <rPr>
        <i/>
        <sz val="12"/>
        <rFont val="Times New Roman"/>
        <family val="1"/>
      </rPr>
      <t>location &amp; instructions of the Architect.</t>
    </r>
  </si>
  <si>
    <r>
      <rPr>
        <i/>
        <sz val="12"/>
        <rFont val="Times New Roman"/>
        <family val="1"/>
      </rPr>
      <t>J01</t>
    </r>
  </si>
  <si>
    <r>
      <rPr>
        <b/>
        <i/>
        <sz val="12"/>
        <rFont val="Times New Roman"/>
        <family val="1"/>
      </rPr>
      <t xml:space="preserve">MIRROR SHELF </t>
    </r>
    <r>
      <rPr>
        <i/>
        <sz val="12"/>
        <rFont val="Times New Roman"/>
        <family val="1"/>
      </rPr>
      <t xml:space="preserve">in locker room </t>
    </r>
    <r>
      <rPr>
        <b/>
        <i/>
        <sz val="12"/>
        <rFont val="Times New Roman"/>
        <family val="1"/>
      </rPr>
      <t xml:space="preserve">(7'-0" X 2'0")
</t>
    </r>
    <r>
      <rPr>
        <i/>
        <sz val="12"/>
        <rFont val="Times New Roman"/>
        <family val="1"/>
      </rPr>
      <t>It shall be made in 18mm thick Commercial ply (MR grade) IS303 frame work with 6mm thick Commercial ply (MR grade) IS303 back 3" X 1" C.P.T.Wooden backing with high quality mirror fixing, with lighting all the top and sides having a cushioned stool of height 2' to be pulled out from the bottom, having same finish as the shelf. The approved shade/make 1.00mm thick laminate shall be fixed all exposed portions of the shelf, stool etc. complete ainstructions of the Architect.</t>
    </r>
  </si>
  <si>
    <r>
      <rPr>
        <i/>
        <sz val="12"/>
        <rFont val="Times New Roman"/>
        <family val="1"/>
      </rPr>
      <t xml:space="preserve">K01
</t>
    </r>
    <r>
      <rPr>
        <i/>
        <sz val="12"/>
        <rFont val="Times New Roman"/>
        <family val="1"/>
      </rPr>
      <t>*</t>
    </r>
  </si>
  <si>
    <r>
      <rPr>
        <b/>
        <i/>
        <sz val="12"/>
        <rFont val="Times New Roman"/>
        <family val="1"/>
      </rPr>
      <t xml:space="preserve">SERVER TABLE
</t>
    </r>
    <r>
      <rPr>
        <i/>
        <u/>
        <sz val="12"/>
        <rFont val="Times New Roman"/>
        <family val="1"/>
      </rPr>
      <t>Table Size</t>
    </r>
    <r>
      <rPr>
        <i/>
        <sz val="12"/>
        <rFont val="Times New Roman"/>
        <family val="1"/>
      </rPr>
      <t>: - 3'-0" X 2'-0" with drawers on the sides Providing &amp; Fixing  tablewith drawers on either sides made of Phenol bonded, water proof (BWP) 18mm thk Commercial ply IS303  framework &amp; necessary 2" X 2" &amp; 2" X 1 1/2" SalWood supports &amp; bedding patti as required. The height of the table shall be 2'-6". Depth of the table shall be 2'-6", and shall be fixed with a 4" drawer spanning the 1'0" width of the table on either sides and matching table depth. The sides and modesty panel with footrest to be made of matching ply and finished with approved shade/ make/ laminate as per Banks Standard Design.</t>
    </r>
  </si>
  <si>
    <r>
      <rPr>
        <b/>
        <i/>
        <sz val="12"/>
        <rFont val="Times New Roman"/>
        <family val="1"/>
      </rPr>
      <t>Total for Furnishing Works</t>
    </r>
  </si>
  <si>
    <r>
      <rPr>
        <b/>
        <i/>
        <sz val="12"/>
        <rFont val="Times New Roman"/>
        <family val="1"/>
      </rPr>
      <t xml:space="preserve">Sl.N
</t>
    </r>
    <r>
      <rPr>
        <b/>
        <i/>
        <sz val="12"/>
        <rFont val="Times New Roman"/>
        <family val="1"/>
      </rPr>
      <t>o</t>
    </r>
  </si>
  <si>
    <r>
      <rPr>
        <b/>
        <i/>
        <sz val="12"/>
        <rFont val="Times New Roman"/>
        <family val="1"/>
      </rPr>
      <t>Description Of Work</t>
    </r>
  </si>
  <si>
    <r>
      <rPr>
        <b/>
        <i/>
        <sz val="12"/>
        <rFont val="Times New Roman"/>
        <family val="1"/>
      </rPr>
      <t>Qty</t>
    </r>
  </si>
  <si>
    <r>
      <rPr>
        <b/>
        <i/>
        <sz val="12"/>
        <rFont val="Times New Roman"/>
        <family val="1"/>
      </rPr>
      <t>Uni t</t>
    </r>
  </si>
  <si>
    <r>
      <rPr>
        <b/>
        <i/>
        <sz val="12"/>
        <rFont val="Times New Roman"/>
        <family val="1"/>
      </rPr>
      <t xml:space="preserve">Amoun t
</t>
    </r>
    <r>
      <rPr>
        <b/>
        <i/>
        <sz val="12"/>
        <rFont val="Times New Roman"/>
        <family val="1"/>
      </rPr>
      <t>( Rs.)</t>
    </r>
  </si>
  <si>
    <r>
      <rPr>
        <b/>
        <i/>
        <sz val="12"/>
        <rFont val="Times New Roman"/>
        <family val="1"/>
      </rPr>
      <t>TENDER CONDITION - To ensure that the main supply can be cut-off at the Branch exit with one main switch while supply is continued to Server/ UPS/ Server Acs</t>
    </r>
  </si>
  <si>
    <r>
      <rPr>
        <b/>
        <i/>
        <sz val="12"/>
        <rFont val="Times New Roman"/>
        <family val="1"/>
      </rPr>
      <t>A</t>
    </r>
  </si>
  <si>
    <r>
      <rPr>
        <i/>
        <sz val="12"/>
        <rFont val="Times New Roman"/>
        <family val="1"/>
      </rPr>
      <t xml:space="preserve">Locally Fabricated free standing floor mounting fully Switch board (Cubical type) fabricated out of 16SWG and powder coated with Siemens grey shade
</t>
    </r>
    <r>
      <rPr>
        <i/>
        <sz val="12"/>
        <rFont val="Times New Roman"/>
        <family val="1"/>
      </rPr>
      <t>(L&amp;T)</t>
    </r>
  </si>
  <si>
    <r>
      <rPr>
        <i/>
        <sz val="12"/>
        <rFont val="Times New Roman"/>
        <family val="1"/>
      </rPr>
      <t>Set</t>
    </r>
  </si>
  <si>
    <r>
      <rPr>
        <b/>
        <i/>
        <sz val="12"/>
        <rFont val="Times New Roman"/>
        <family val="1"/>
      </rPr>
      <t>B</t>
    </r>
  </si>
  <si>
    <r>
      <rPr>
        <b/>
        <i/>
        <sz val="12"/>
        <rFont val="Times New Roman"/>
        <family val="1"/>
      </rPr>
      <t xml:space="preserve">Supply, Installation &amp; Commissioning of the
</t>
    </r>
    <r>
      <rPr>
        <b/>
        <i/>
        <sz val="12"/>
        <rFont val="Times New Roman"/>
        <family val="1"/>
      </rPr>
      <t>following</t>
    </r>
  </si>
  <si>
    <r>
      <rPr>
        <b/>
        <i/>
        <sz val="12"/>
        <rFont val="Times New Roman"/>
        <family val="1"/>
      </rPr>
      <t xml:space="preserve">POWER DB (6WAY TPN PHASE SEGREGATEDDB)
</t>
    </r>
    <r>
      <rPr>
        <i/>
        <sz val="12"/>
        <rFont val="Times New Roman"/>
        <family val="1"/>
      </rPr>
      <t xml:space="preserve">Three Phase, Phase SEGREGATEDDistribution board with nuetral bar,earth bar,cables ties,top and bottom removable gland plate and with necessary adopter boxes if any.The DB should be IP 42 metallicdouble door with provisioin of MCB &amp; ELCB etc as required including cuting of wall and plastering the same with neat finish.It comprising as follows:-
</t>
    </r>
    <r>
      <rPr>
        <b/>
        <i/>
        <sz val="12"/>
        <rFont val="Times New Roman"/>
        <family val="1"/>
      </rPr>
      <t xml:space="preserve">( Make:MDS/Hager) </t>
    </r>
    <r>
      <rPr>
        <i/>
        <sz val="12"/>
        <rFont val="Times New Roman"/>
        <family val="1"/>
      </rPr>
      <t xml:space="preserve">Incomer : 63A TPN MCB Outgoings:
</t>
    </r>
    <r>
      <rPr>
        <i/>
        <sz val="12"/>
        <rFont val="Times New Roman"/>
        <family val="1"/>
      </rPr>
      <t xml:space="preserve">63A DP MCB-3Nos
</t>
    </r>
    <r>
      <rPr>
        <i/>
        <sz val="12"/>
        <rFont val="Times New Roman"/>
        <family val="1"/>
      </rPr>
      <t>10-32 A /25/20A SP MCBs- 18Nos</t>
    </r>
  </si>
  <si>
    <r>
      <rPr>
        <i/>
        <sz val="12"/>
        <rFont val="Times New Roman"/>
        <family val="1"/>
      </rPr>
      <t xml:space="preserve">Supply, erection, testing and commissioning of three phase 8 WAY, TPN MCB DB double door vertical type, IP  42 powder coated for Main DB  with: 125A TPN MCCB – 1No as INCOMER
</t>
    </r>
    <r>
      <rPr>
        <i/>
        <sz val="12"/>
        <rFont val="Times New Roman"/>
        <family val="1"/>
      </rPr>
      <t xml:space="preserve">40A TP MCB - 2 Nos  &amp;
</t>
    </r>
    <r>
      <rPr>
        <i/>
        <sz val="12"/>
        <rFont val="Times New Roman"/>
        <family val="1"/>
      </rPr>
      <t xml:space="preserve">32 ASPMCB - 6 Nos
</t>
    </r>
    <r>
      <rPr>
        <i/>
        <sz val="12"/>
        <rFont val="Times New Roman"/>
        <family val="1"/>
      </rPr>
      <t>Including all interconnections &amp; accessories etc</t>
    </r>
  </si>
  <si>
    <r>
      <rPr>
        <i/>
        <sz val="12"/>
        <rFont val="Times New Roman"/>
        <family val="1"/>
      </rPr>
      <t>1No</t>
    </r>
  </si>
  <si>
    <r>
      <rPr>
        <b/>
        <i/>
        <sz val="12"/>
        <rFont val="Times New Roman"/>
        <family val="1"/>
      </rPr>
      <t xml:space="preserve">C DB(12WAY SPN  DB)
</t>
    </r>
    <r>
      <rPr>
        <i/>
        <sz val="12"/>
        <rFont val="Times New Roman"/>
        <family val="1"/>
      </rPr>
      <t xml:space="preserve">12 Way  SPN Distribution board with nuetral bar,earth bar,cables ties,top and bottom removable gland plate and with necessaryadopter boxes if any.The DB should be IP 42 metallic double door with provisioin of MCB&amp;ELCB etc as required including cuting of wall and plastering the same with neat finish.It comprising as follows:-
</t>
    </r>
    <r>
      <rPr>
        <b/>
        <i/>
        <sz val="12"/>
        <rFont val="Times New Roman"/>
        <family val="1"/>
      </rPr>
      <t xml:space="preserve">( Make:MDS/Hager) </t>
    </r>
    <r>
      <rPr>
        <i/>
        <sz val="12"/>
        <rFont val="Times New Roman"/>
        <family val="1"/>
      </rPr>
      <t xml:space="preserve">Incomer : 63ADP MCB Outgoings:
</t>
    </r>
    <r>
      <rPr>
        <i/>
        <sz val="12"/>
        <rFont val="Times New Roman"/>
        <family val="1"/>
      </rPr>
      <t>10A SP MCBs- 10Nos</t>
    </r>
  </si>
  <si>
    <r>
      <rPr>
        <i/>
        <sz val="12"/>
        <rFont val="Times New Roman"/>
        <family val="1"/>
      </rPr>
      <t xml:space="preserve">Supply &amp; Installation of the following with the necessary enclosure and adopter boxes if necessary,
</t>
    </r>
    <r>
      <rPr>
        <i/>
        <sz val="12"/>
        <rFont val="Times New Roman"/>
        <family val="1"/>
      </rPr>
      <t>b) 63A DP MCB ( UPS INPUT /OUTPUT)</t>
    </r>
  </si>
  <si>
    <r>
      <rPr>
        <i/>
        <sz val="12"/>
        <rFont val="Times New Roman"/>
        <family val="1"/>
      </rPr>
      <t xml:space="preserve">Supply &amp; Installation of 32A Metal Clad Socket with top in a specified company manufactured box with
</t>
    </r>
    <r>
      <rPr>
        <i/>
        <sz val="12"/>
        <rFont val="Times New Roman"/>
        <family val="1"/>
      </rPr>
      <t>suitable rating MCB for connecting A/C points</t>
    </r>
  </si>
  <si>
    <r>
      <rPr>
        <b/>
        <i/>
        <sz val="12"/>
        <rFont val="Times New Roman"/>
        <family val="1"/>
      </rPr>
      <t xml:space="preserve">C
</t>
    </r>
    <r>
      <rPr>
        <i/>
        <sz val="12"/>
        <rFont val="Times New Roman"/>
        <family val="1"/>
      </rPr>
      <t xml:space="preserve">1
</t>
    </r>
    <r>
      <rPr>
        <i/>
        <sz val="12"/>
        <rFont val="Times New Roman"/>
        <family val="1"/>
      </rPr>
      <t>2</t>
    </r>
  </si>
  <si>
    <r>
      <rPr>
        <b/>
        <i/>
        <sz val="12"/>
        <rFont val="Times New Roman"/>
        <family val="1"/>
      </rPr>
      <t xml:space="preserve">LT CABLES
</t>
    </r>
    <r>
      <rPr>
        <i/>
        <sz val="12"/>
        <rFont val="Times New Roman"/>
        <family val="1"/>
      </rPr>
      <t xml:space="preserve">Supply &amp; Laying of the following cables in built up trenches,on wall, or in the ground as per the case may be,with proper clamping with necessary fixing materials etc.Installing testing&amp;commisioing of 1100V grede UGcable as per IS 7098/1554 ( Finolex/ Universal)
</t>
    </r>
    <r>
      <rPr>
        <i/>
        <sz val="12"/>
        <rFont val="Times New Roman"/>
        <family val="1"/>
      </rPr>
      <t>3.5Corex 70 Sqmm FRLSH Aluminium Armored cable (EB main with inverter if required only) End Termination of the above cables with proper Glands and Lugs</t>
    </r>
  </si>
  <si>
    <r>
      <rPr>
        <i/>
        <sz val="12"/>
        <rFont val="Times New Roman"/>
        <family val="1"/>
      </rPr>
      <t xml:space="preserve">70
</t>
    </r>
    <r>
      <rPr>
        <i/>
        <sz val="12"/>
        <rFont val="Times New Roman"/>
        <family val="1"/>
      </rPr>
      <t>2</t>
    </r>
  </si>
  <si>
    <r>
      <rPr>
        <i/>
        <sz val="12"/>
        <rFont val="Times New Roman"/>
        <family val="1"/>
      </rPr>
      <t>Mtr Set</t>
    </r>
  </si>
  <si>
    <r>
      <rPr>
        <b/>
        <i/>
        <sz val="12"/>
        <rFont val="Times New Roman"/>
        <family val="1"/>
      </rPr>
      <t xml:space="preserve">D
</t>
    </r>
    <r>
      <rPr>
        <i/>
        <sz val="12"/>
        <rFont val="Times New Roman"/>
        <family val="1"/>
      </rPr>
      <t>1</t>
    </r>
  </si>
  <si>
    <r>
      <rPr>
        <b/>
        <i/>
        <sz val="12"/>
        <rFont val="Times New Roman"/>
        <family val="1"/>
      </rPr>
      <t xml:space="preserve">WIRING
</t>
    </r>
    <r>
      <rPr>
        <i/>
        <sz val="12"/>
        <rFont val="Times New Roman"/>
        <family val="1"/>
      </rPr>
      <t xml:space="preserve">Light/Fan  point  wiring with 3 of 1.5 sqmm Finolex FRLSH  PVC insulated copper conductor to be laid in 2mm suitable PVC conduit with Bend,Couplings, etc.. And fixing with clamps screws etc.All conduits to be laid above the false ceiling/partition/concealed in the walletc. Wiring  to be connected with supply &amp; Fixing of6A  Modular  type switch(MK/ROMA) with suitable Modular plate and metal Box
</t>
    </r>
    <r>
      <rPr>
        <i/>
        <sz val="12"/>
        <rFont val="Times New Roman"/>
        <family val="1"/>
      </rPr>
      <t xml:space="preserve">a) One light Controlled by One Switch
</t>
    </r>
    <r>
      <rPr>
        <i/>
        <sz val="12"/>
        <rFont val="Times New Roman"/>
        <family val="1"/>
      </rPr>
      <t xml:space="preserve">b) Two  light Controlled by  One Switch
</t>
    </r>
    <r>
      <rPr>
        <i/>
        <sz val="12"/>
        <rFont val="Times New Roman"/>
        <family val="1"/>
      </rPr>
      <t>c) 6A/16A Switch box Sockets in the switch board itself</t>
    </r>
  </si>
  <si>
    <r>
      <rPr>
        <i/>
        <sz val="12"/>
        <rFont val="Times New Roman"/>
        <family val="1"/>
      </rPr>
      <t xml:space="preserve">31
</t>
    </r>
    <r>
      <rPr>
        <i/>
        <sz val="12"/>
        <rFont val="Times New Roman"/>
        <family val="1"/>
      </rPr>
      <t xml:space="preserve">5
</t>
    </r>
    <r>
      <rPr>
        <i/>
        <sz val="12"/>
        <rFont val="Times New Roman"/>
        <family val="1"/>
      </rPr>
      <t>4</t>
    </r>
  </si>
  <si>
    <r>
      <rPr>
        <i/>
        <sz val="12"/>
        <rFont val="Times New Roman"/>
        <family val="1"/>
      </rPr>
      <t>Pts Pts Pts</t>
    </r>
  </si>
  <si>
    <r>
      <rPr>
        <i/>
        <sz val="12"/>
        <rFont val="Times New Roman"/>
        <family val="1"/>
      </rPr>
      <t xml:space="preserve">Supply&amp;Wiring with Flame Retardant Insulated PVc copper wire as per grade IS 994 for Circuits,Computer point,Power points within 2mm thk PVc conduits with necessary accessories and with proper clamps and to be concealed below the falce ceiling. It comprises as follows:-
</t>
    </r>
    <r>
      <rPr>
        <i/>
        <sz val="12"/>
        <rFont val="Times New Roman"/>
        <family val="1"/>
      </rPr>
      <t xml:space="preserve">a) 3Runs of 2.5Sqmm  copper wire in PVC conduit for circuit mains
</t>
    </r>
    <r>
      <rPr>
        <i/>
        <sz val="12"/>
        <rFont val="Times New Roman"/>
        <family val="1"/>
      </rPr>
      <t xml:space="preserve">b) 3Runs of 2.5Sqmm  copper wire in PVC conduit for Power points
</t>
    </r>
    <r>
      <rPr>
        <i/>
        <sz val="12"/>
        <rFont val="Times New Roman"/>
        <family val="1"/>
      </rPr>
      <t xml:space="preserve">c) 3Runs of 2.5Sqmm  copper wire in PVC conduit for computer  points
</t>
    </r>
    <r>
      <rPr>
        <i/>
        <sz val="12"/>
        <rFont val="Times New Roman"/>
        <family val="1"/>
      </rPr>
      <t>d) 2Runs of 4Sqmm   copper wire+2.5Sqmm copper wire in PVC conduit for AC wiring</t>
    </r>
  </si>
  <si>
    <r>
      <rPr>
        <i/>
        <sz val="12"/>
        <rFont val="Times New Roman"/>
        <family val="1"/>
      </rPr>
      <t xml:space="preserve">80
</t>
    </r>
    <r>
      <rPr>
        <i/>
        <sz val="12"/>
        <rFont val="Times New Roman"/>
        <family val="1"/>
      </rPr>
      <t xml:space="preserve">80
</t>
    </r>
    <r>
      <rPr>
        <i/>
        <sz val="12"/>
        <rFont val="Times New Roman"/>
        <family val="1"/>
      </rPr>
      <t xml:space="preserve">80
</t>
    </r>
    <r>
      <rPr>
        <i/>
        <sz val="12"/>
        <rFont val="Times New Roman"/>
        <family val="1"/>
      </rPr>
      <t>80</t>
    </r>
  </si>
  <si>
    <r>
      <rPr>
        <i/>
        <sz val="12"/>
        <rFont val="Times New Roman"/>
        <family val="1"/>
      </rPr>
      <t>Mtr Mtr Mtr Mtr</t>
    </r>
  </si>
  <si>
    <r>
      <rPr>
        <b/>
        <i/>
        <sz val="12"/>
        <rFont val="Times New Roman"/>
        <family val="1"/>
      </rPr>
      <t xml:space="preserve">E
</t>
    </r>
    <r>
      <rPr>
        <i/>
        <sz val="12"/>
        <rFont val="Times New Roman"/>
        <family val="1"/>
      </rPr>
      <t xml:space="preserve">1
</t>
    </r>
    <r>
      <rPr>
        <i/>
        <sz val="12"/>
        <rFont val="Times New Roman"/>
        <family val="1"/>
      </rPr>
      <t xml:space="preserve">2
</t>
    </r>
    <r>
      <rPr>
        <i/>
        <sz val="12"/>
        <rFont val="Times New Roman"/>
        <family val="1"/>
      </rPr>
      <t>3</t>
    </r>
  </si>
  <si>
    <r>
      <rPr>
        <b/>
        <i/>
        <sz val="12"/>
        <rFont val="Times New Roman"/>
        <family val="1"/>
      </rPr>
      <t xml:space="preserve">POWER POINT OUTLETS
</t>
    </r>
    <r>
      <rPr>
        <i/>
        <sz val="12"/>
        <rFont val="Times New Roman"/>
        <family val="1"/>
      </rPr>
      <t xml:space="preserve">Supply &amp; Installation of  4 Nos of 6A Sockets (UPS Point) controlled by 2Nos  16A  Switches  with front plate with enclosure and other accessories etc..(MK
</t>
    </r>
    <r>
      <rPr>
        <i/>
        <sz val="12"/>
        <rFont val="Times New Roman"/>
        <family val="1"/>
      </rPr>
      <t>/ROMA) for all counters, one additional each in BM cabin, Cash Cabin, Server Room and Customer area</t>
    </r>
  </si>
  <si>
    <r>
      <rPr>
        <i/>
        <sz val="12"/>
        <rFont val="Times New Roman"/>
        <family val="1"/>
      </rPr>
      <t xml:space="preserve">11
</t>
    </r>
    <r>
      <rPr>
        <i/>
        <sz val="12"/>
        <rFont val="Times New Roman"/>
        <family val="1"/>
      </rPr>
      <t xml:space="preserve">11
</t>
    </r>
    <r>
      <rPr>
        <i/>
        <sz val="12"/>
        <rFont val="Times New Roman"/>
        <family val="1"/>
      </rPr>
      <t>4</t>
    </r>
  </si>
  <si>
    <r>
      <rPr>
        <i/>
        <sz val="12"/>
        <rFont val="Times New Roman"/>
        <family val="1"/>
      </rPr>
      <t>Set Set Set</t>
    </r>
  </si>
  <si>
    <r>
      <rPr>
        <i/>
        <sz val="12"/>
        <rFont val="Times New Roman"/>
        <family val="1"/>
      </rPr>
      <t xml:space="preserve">for display board
</t>
    </r>
    <r>
      <rPr>
        <i/>
        <sz val="12"/>
        <rFont val="Times New Roman"/>
        <family val="1"/>
      </rPr>
      <t xml:space="preserve">Supply &amp; Installation of 1Nos of 6A Socket controlled by 1No 6A Switch with front plate with enclosure and other accessories etc..(MK /ROMA) (Raw Power)
</t>
    </r>
    <r>
      <rPr>
        <i/>
        <sz val="12"/>
        <rFont val="Times New Roman"/>
        <family val="1"/>
      </rPr>
      <t>Supply &amp; Installation of 1Nos of 6A + 16A Socket controlled by 1No 6A Switch with front plate with enclosure and other accessories etc..(MK /ROMA) (Raw Power)</t>
    </r>
  </si>
  <si>
    <r>
      <rPr>
        <b/>
        <i/>
        <sz val="12"/>
        <rFont val="Times New Roman"/>
        <family val="1"/>
      </rPr>
      <t xml:space="preserve">F
</t>
    </r>
    <r>
      <rPr>
        <i/>
        <sz val="12"/>
        <rFont val="Times New Roman"/>
        <family val="1"/>
      </rPr>
      <t xml:space="preserve">1
</t>
    </r>
    <r>
      <rPr>
        <i/>
        <sz val="12"/>
        <rFont val="Times New Roman"/>
        <family val="1"/>
      </rPr>
      <t xml:space="preserve">2
</t>
    </r>
    <r>
      <rPr>
        <i/>
        <sz val="12"/>
        <rFont val="Times New Roman"/>
        <family val="1"/>
      </rPr>
      <t xml:space="preserve">3
</t>
    </r>
    <r>
      <rPr>
        <i/>
        <sz val="12"/>
        <rFont val="Times New Roman"/>
        <family val="1"/>
      </rPr>
      <t xml:space="preserve">4
</t>
    </r>
    <r>
      <rPr>
        <i/>
        <sz val="12"/>
        <rFont val="Times New Roman"/>
        <family val="1"/>
      </rPr>
      <t xml:space="preserve">5
</t>
    </r>
    <r>
      <rPr>
        <i/>
        <sz val="12"/>
        <rFont val="Times New Roman"/>
        <family val="1"/>
      </rPr>
      <t>6</t>
    </r>
  </si>
  <si>
    <r>
      <rPr>
        <b/>
        <i/>
        <sz val="12"/>
        <rFont val="Times New Roman"/>
        <family val="1"/>
      </rPr>
      <t xml:space="preserve">LIGHTING FIXTURES
</t>
    </r>
    <r>
      <rPr>
        <i/>
        <sz val="12"/>
        <rFont val="Times New Roman"/>
        <family val="1"/>
      </rPr>
      <t xml:space="preserve">Supply, Fixing &amp; Commissioning of Surface mounting type 2x36W LED fitting with Lamps   with fixing accessories.,
</t>
    </r>
    <r>
      <rPr>
        <sz val="12"/>
        <rFont val="Times New Roman"/>
        <family val="1"/>
      </rPr>
      <t xml:space="preserve">Supply, Fixing  &amp; Commissioning of Surface mounting type 18W LED downlighter fitting with Lamps and other fixing accessories.
</t>
    </r>
    <r>
      <rPr>
        <i/>
        <sz val="12"/>
        <rFont val="Times New Roman"/>
        <family val="1"/>
      </rPr>
      <t xml:space="preserve">Supply &amp; Fixing of exhaust fan dia 9" and Elec Room and toilets - Crompton make
</t>
    </r>
    <r>
      <rPr>
        <i/>
        <sz val="12"/>
        <rFont val="Times New Roman"/>
        <family val="1"/>
      </rPr>
      <t xml:space="preserve">Supply &amp; Fixing of ceiling fan dia 30" in Strong roomLockers and dia 24" in cash safe - Crompton make
</t>
    </r>
    <r>
      <rPr>
        <i/>
        <sz val="12"/>
        <rFont val="Times New Roman"/>
        <family val="1"/>
      </rPr>
      <t xml:space="preserve">Supply &amp; Fixing of metal wall-mounted fan dia IN CASH CABIN/CM CABIN/ATM WALL/3 IN
</t>
    </r>
    <r>
      <rPr>
        <i/>
        <sz val="12"/>
        <rFont val="Times New Roman"/>
        <family val="1"/>
      </rPr>
      <t xml:space="preserve">CUSTOMER AREA - Almonard make
</t>
    </r>
    <r>
      <rPr>
        <i/>
        <sz val="12"/>
        <rFont val="Times New Roman"/>
        <family val="1"/>
      </rPr>
      <t xml:space="preserve">Supply and installation of tube-light fitting with lamp and with necessary fixing accessories etc IN Back
</t>
    </r>
    <r>
      <rPr>
        <i/>
        <sz val="12"/>
        <rFont val="Times New Roman"/>
        <family val="1"/>
      </rPr>
      <t>Room, Strong Room, Server Room and Electrical Room</t>
    </r>
  </si>
  <si>
    <r>
      <rPr>
        <i/>
        <sz val="12"/>
        <rFont val="Times New Roman"/>
        <family val="1"/>
      </rPr>
      <t xml:space="preserve">15
</t>
    </r>
    <r>
      <rPr>
        <i/>
        <sz val="12"/>
        <rFont val="Times New Roman"/>
        <family val="1"/>
      </rPr>
      <t xml:space="preserve">4
</t>
    </r>
    <r>
      <rPr>
        <i/>
        <sz val="12"/>
        <rFont val="Times New Roman"/>
        <family val="1"/>
      </rPr>
      <t xml:space="preserve">3
</t>
    </r>
    <r>
      <rPr>
        <i/>
        <sz val="12"/>
        <rFont val="Times New Roman"/>
        <family val="1"/>
      </rPr>
      <t xml:space="preserve">2
</t>
    </r>
    <r>
      <rPr>
        <i/>
        <sz val="12"/>
        <rFont val="Times New Roman"/>
        <family val="1"/>
      </rPr>
      <t xml:space="preserve">7
</t>
    </r>
    <r>
      <rPr>
        <i/>
        <sz val="12"/>
        <rFont val="Times New Roman"/>
        <family val="1"/>
      </rPr>
      <t>10</t>
    </r>
  </si>
  <si>
    <r>
      <rPr>
        <i/>
        <sz val="12"/>
        <rFont val="Times New Roman"/>
        <family val="1"/>
      </rPr>
      <t xml:space="preserve">Set </t>
    </r>
    <r>
      <rPr>
        <sz val="12"/>
        <rFont val="Times New Roman"/>
        <family val="1"/>
      </rPr>
      <t xml:space="preserve">Set </t>
    </r>
    <r>
      <rPr>
        <i/>
        <sz val="12"/>
        <rFont val="Times New Roman"/>
        <family val="1"/>
      </rPr>
      <t xml:space="preserve">Set Set Set
</t>
    </r>
    <r>
      <rPr>
        <i/>
        <sz val="12"/>
        <rFont val="Times New Roman"/>
        <family val="1"/>
      </rPr>
      <t>Set</t>
    </r>
  </si>
  <si>
    <r>
      <rPr>
        <b/>
        <i/>
        <sz val="12"/>
        <rFont val="Times New Roman"/>
        <family val="1"/>
      </rPr>
      <t xml:space="preserve">G
</t>
    </r>
    <r>
      <rPr>
        <i/>
        <sz val="12"/>
        <rFont val="Times New Roman"/>
        <family val="1"/>
      </rPr>
      <t xml:space="preserve">1
</t>
    </r>
    <r>
      <rPr>
        <i/>
        <sz val="12"/>
        <rFont val="Times New Roman"/>
        <family val="1"/>
      </rPr>
      <t xml:space="preserve">2
</t>
    </r>
    <r>
      <rPr>
        <i/>
        <sz val="12"/>
        <rFont val="Times New Roman"/>
        <family val="1"/>
      </rPr>
      <t>3</t>
    </r>
  </si>
  <si>
    <r>
      <rPr>
        <b/>
        <i/>
        <sz val="12"/>
        <rFont val="Times New Roman"/>
        <family val="1"/>
      </rPr>
      <t xml:space="preserve">CHEMICAL EARTHING
</t>
    </r>
    <r>
      <rPr>
        <i/>
        <sz val="12"/>
        <rFont val="Times New Roman"/>
        <family val="1"/>
      </rPr>
      <t xml:space="preserve">Providing dedicated earthing with 50mm, 2m long
</t>
    </r>
    <r>
      <rPr>
        <i/>
        <sz val="12"/>
        <rFont val="Times New Roman"/>
        <family val="1"/>
      </rPr>
      <t xml:space="preserve">G.I. electrodes, earthing strip/copper conductor of 25 sqmm and other accessories in the pit filled with conduction compound, includes necessary rods, carbon powder,etc. It should be covered with G.I Manhole cover with necessary civil works.etc.. Supply &amp; Laying  of 10 Sqmm PVC Insulated Multistrand copper conductor laid in 25mm dia PVC pipe for Dedicated earth leads from the earth electrodes tothe UPSsystem
</t>
    </r>
    <r>
      <rPr>
        <i/>
        <sz val="12"/>
        <rFont val="Times New Roman"/>
        <family val="1"/>
      </rPr>
      <t>Supply&amp;Laying of 8SWG copper wire</t>
    </r>
  </si>
  <si>
    <r>
      <rPr>
        <i/>
        <sz val="12"/>
        <rFont val="Times New Roman"/>
        <family val="1"/>
      </rPr>
      <t xml:space="preserve">1
</t>
    </r>
    <r>
      <rPr>
        <i/>
        <sz val="12"/>
        <rFont val="Times New Roman"/>
        <family val="1"/>
      </rPr>
      <t xml:space="preserve">80
</t>
    </r>
    <r>
      <rPr>
        <i/>
        <sz val="12"/>
        <rFont val="Times New Roman"/>
        <family val="1"/>
      </rPr>
      <t>80</t>
    </r>
  </si>
  <si>
    <r>
      <rPr>
        <i/>
        <sz val="12"/>
        <rFont val="Times New Roman"/>
        <family val="1"/>
      </rPr>
      <t>Set Mtr Mtr</t>
    </r>
  </si>
  <si>
    <r>
      <rPr>
        <b/>
        <i/>
        <sz val="12"/>
        <rFont val="Times New Roman"/>
        <family val="1"/>
      </rPr>
      <t>Total for Electrical works</t>
    </r>
  </si>
  <si>
    <r>
      <rPr>
        <b/>
        <i/>
        <sz val="12"/>
        <rFont val="Times New Roman"/>
        <family val="1"/>
      </rPr>
      <t xml:space="preserve">CASH COUNTER
</t>
    </r>
    <r>
      <rPr>
        <i/>
        <u/>
        <sz val="12"/>
        <rFont val="Times New Roman"/>
        <family val="1"/>
      </rPr>
      <t>Table Size</t>
    </r>
    <r>
      <rPr>
        <i/>
        <sz val="12"/>
        <rFont val="Times New Roman"/>
        <family val="1"/>
      </rPr>
      <t xml:space="preserve">: - 7'-0" X 2'-6"
</t>
    </r>
    <r>
      <rPr>
        <i/>
        <u/>
        <sz val="12"/>
        <rFont val="Times New Roman"/>
        <family val="1"/>
      </rPr>
      <t>Side Table Size</t>
    </r>
    <r>
      <rPr>
        <i/>
        <sz val="12"/>
        <rFont val="Times New Roman"/>
        <family val="1"/>
      </rPr>
      <t>: - 3'-9" X 1'-6"
Do as above ITEM NO.A01, but cash counter shall have 3'-0" height for customer top finish with 18" wide 20mm thick ruby red granite top, with 4" overhang on customer side, having 12mm thk PLAIN glass with Garware Film (Ice Dot) (Basic Cost Of Film Rs.36/- PerSFT) fixed between 3'-0" &amp; 7'-0" in height with necessary cutouts etc. complete as per instructions of Architect.Top covered with Aluminium Grill for safety and voucher tray to be provided on adjacent cubicle side of side partition as per site conditions.
Side table to have 2 Drawers with currency dividers at the top and 1 openable shelf at the bottom. All the exposed surfaces of the table &amp; side table shall be finished in 1.00mm thick approved color laminate for  vertical surfaces and 1.5mm thk approved color laminate for  horizontal surfaces, made Phenol bonded, water proof (BWP) 12mm thk Commercial ply IS303 framework tapered box finish, Foot Rest with Rubber Matting, Brass Powder Coated Wire Manager, Twin Telepscopic Drawer Fittings, Locks, CPU metal stand with casters, necessary teak wood round 2" Moulding etc. complete as per instruction of the Architect.
All exposed surfaces including working TOP of counter shall have decorative laminate. All exposed surfaces shall have 1.00mm thk approved color laminate in two shades for vertical surfaces &amp; approved color 1.5mm thick laminate for horizontal surfaces.The internal surfaces shall have same finish including approved Single Lock for Drawer Units, approved Stainless Steel Brush Finish Handles, approved Brass Powder Coated Wire Manager, Twin Type Telescopic Drawer Channels, Footrest with Rubber Matting etc. complete as per instructions of Architect.
The rates shall be inclusive of making of the opening for the Electrical / ComputerWires / Switches &amp; A.C. Pipes etc. complete. All exposed portion, beading, moulding shall be of 1st Quality Teak Wood only without knots.
Side table to have 2 Drawers at the top and 1 openable shelf at the bottom. All the exposed surfaces of the table &amp; side table shall be finished in 1.00mm thick approved color laminate for  vertical surfaces and 1.5mm thk approved color laminate for horizontal surfaces, made Phenol bonded, water
proof (BWP) 12mm thk Commercial ply IS303 framework tapered box finish, Foot Rest with Rubber Matting, Brass Powder Coated Wire Manager, Twin Telepscopic Drawer Fittings, Locks, CPU metal stand with casters, necessary teak wood round 2" Moulding etc. complete as per instruction of the Architect.</t>
    </r>
  </si>
  <si>
    <r>
      <rPr>
        <b/>
        <i/>
        <sz val="12"/>
        <rFont val="Times New Roman"/>
        <family val="1"/>
      </rPr>
      <t xml:space="preserve">COUNTER WITH SIDE TABLE
</t>
    </r>
    <r>
      <rPr>
        <i/>
        <u/>
        <sz val="12"/>
        <rFont val="Times New Roman"/>
        <family val="1"/>
      </rPr>
      <t>Table Size</t>
    </r>
    <r>
      <rPr>
        <i/>
        <sz val="12"/>
        <rFont val="Times New Roman"/>
        <family val="1"/>
      </rPr>
      <t xml:space="preserve">: - 5'-0" X 2'-6"
</t>
    </r>
    <r>
      <rPr>
        <i/>
        <u/>
        <sz val="12"/>
        <rFont val="Times New Roman"/>
        <family val="1"/>
      </rPr>
      <t>Side Table Size</t>
    </r>
    <r>
      <rPr>
        <i/>
        <sz val="12"/>
        <rFont val="Times New Roman"/>
        <family val="1"/>
      </rPr>
      <t>: - 2'-6" X 1'-6"
Providing &amp; Fixing  officer table &amp; side table made of  Phenol  bonded,  water  proof  (BWP)  18mm  thk Commercial ply IS303  framework &amp; necessary 2" X 2" &amp; 2" X 1 1/2" SalWood supports &amp; bedding patti as  required.  The  height  of  the  table  including  side table shall be 2'-6". Depth of the table shall be 2'-6" &amp; side table shall be 1'-6". The counter top to have a 12mmthk   PLAIN   glass   partition   of   18"   height, positioned 6" from Customer side of the Table Top. The top of glass to be straight cut and to have cut- out  for  transactions  with  Garware  Film  (Ice  Dot) (Basic  Cost  Of  Film  Rs.36/-  PerSFT)  fixed  (at  one inch from cut-out edge) as a border to semicircular cut-out and top. The table shall have one drawer for key  board  at  the  corner  of  the  table  &amp;  side  table. The  1'-6"  wide  side-unit  to  have  two  drawers  and one  shutter  below  the  drawers  at  the  side  of  the table.  The  front  apron  shall  be  made  of  Phenol bonded,  water  proof  (BWP)  12mm  thk  Commercial ply IS303 framework covered with additional Phenol bonded,  water  proof  (BWP)  12mm  thk  Commercial ply   IS303   finished   with   approved   shade/   make/ laminate as per Banks Standard Design.
Side  table  to  have  2  Drawers  at  the  top  and  1 openable   shelf   at   the   bottom.   All   the   exposed surfaces of the table &amp; side table shall be finished in 1.00mm thick approved  color laminate for   vertical surfaces and 1.5mm thk approved color laminate for horizontal surfaces.  Foot Rest made Phenol bonded, water proof (BWP) 12mm thk Commercial ply IS303 framework tapered box finish with Rubber Matting, Brass    Powder    Coated    Wire    Manager,    Twin Telepscopic   Drawer   Fittings,   Locks,   CPU   metal stand  with  casters,  necessary  teak  wood  round  2" Moulding  etc.  complete  as  per  instruction  of  the Architect.
All   exposed   surfaces   including   working   TOP   of counter shall have decorative laminate. All exposed surfaces   shall   have   1.00mm   thk   approved   color laminate   in   two   shades   for   vertical   surfaces   &amp; approved color 1.5mm thick laminate for horizontal surfaces.The internal surfaces shall have same finish including  approved  Single  Lock  for  Drawer  Units, approved   Stainless   Steel   Brush   Finish   Handles,
approved   Brass   Powder   Coated   Wire   Manager, Twin  Type  Telescopic  Drawer  Channels,  Footrest with    Rubber    Matting    etc.    complete    as    per instructions of Architect.
The rates shall be inclusive of making of the opening for the Electrical / ComputerWires / Switches &amp; A.C. Pipes  etc.  complete.  All  exposed  portion,  beading, moulding  shall  be  of  1st  Quality  Teak  Wood  only without knots.</t>
    </r>
  </si>
  <si>
    <r>
      <rPr>
        <b/>
        <i/>
        <sz val="12"/>
        <rFont val="Times New Roman"/>
        <family val="1"/>
      </rPr>
      <t xml:space="preserve">Main Electrical LT Panel
</t>
    </r>
    <r>
      <rPr>
        <i/>
        <sz val="12"/>
        <rFont val="Times New Roman"/>
        <family val="1"/>
      </rPr>
      <t xml:space="preserve">Feeder Identification:MLT Panel - Standard 3 phase panel of Legrand or equivalent
The panel board comprising as under
</t>
    </r>
    <r>
      <rPr>
        <b/>
        <i/>
        <sz val="12"/>
        <rFont val="Times New Roman"/>
        <family val="1"/>
      </rPr>
      <t xml:space="preserve">Incomer:
</t>
    </r>
    <r>
      <rPr>
        <i/>
        <sz val="12"/>
        <rFont val="Times New Roman"/>
        <family val="1"/>
      </rPr>
      <t>1Set of incoming feeder comprising of 200A TPN MCCB -1No
Bus bar chamber: 200A TPN Al Bus bar,PVC sleeved supported by necessary insulators Instrument compartment in the panel consists of the following:
3Nos 250A/5Amps 10VA Class 1 CTs
RYB Indicatior -1Set Ammeter Selector switch-1Set
Voltmeter Selector switch-1Set Potential transformer -1Set
(0-300)A  Ammeter-1Set (0-500)V Voltmeter -1Set Control Fuses
RCBO - Residual current Device 30mA to protect against leakage and overcurrent - all electrical installations to pass through RCBO only.
SPD - Search Protection Device of type 1+2 specification to be provided
Outgoings:
4 pole MCBs</t>
    </r>
  </si>
  <si>
    <t>Financial Bid Summary - Furnishing of new premises for Lakshmipuram Branch</t>
  </si>
  <si>
    <t>Date: 19.09.2025</t>
  </si>
  <si>
    <t xml:space="preserve">Sub: Proposed Interior work  for NEW PREMISES FOR LAKSHMIPURAM BRANCH Submission of  approximate cost  estimate - reg. </t>
  </si>
  <si>
    <t>S.No.</t>
  </si>
  <si>
    <t>Description of item</t>
  </si>
  <si>
    <t>Amount (Rs.</t>
  </si>
  <si>
    <t xml:space="preserve">Furnishing work </t>
  </si>
  <si>
    <t>Electrical Work</t>
  </si>
  <si>
    <t>Data cabling work</t>
  </si>
  <si>
    <t>Total</t>
  </si>
  <si>
    <t>excl taxes</t>
  </si>
  <si>
    <t xml:space="preserve">                                                      </t>
  </si>
  <si>
    <t>Specifications and cost-estimate is submitted under the following terms:</t>
  </si>
  <si>
    <t>* The Estimates does not include provsion for CCTV /Fire Fighting/alarm systems which would be taken up as per the approved/prevailing rates with the service provider</t>
  </si>
  <si>
    <t>* All measurements for billing purposes will be as per joint-measurement taken after completion of site in all respects.</t>
  </si>
  <si>
    <t>* Electrical /DATA wiring,fitiitngs as per IS codes and CO Guidelines based in recent electrrical audit observations in branches.</t>
  </si>
  <si>
    <t>* All electrical installations to pass through RCBO only.</t>
  </si>
  <si>
    <t>* Single Earthing pit to be provided for the whole premises</t>
  </si>
  <si>
    <t>* All MCBs, wires, incoming-outgoing must be tagged and SLD to be provided to Bank.</t>
  </si>
  <si>
    <t>* All wire endings to be properly lugged.</t>
  </si>
  <si>
    <t>* Equipotential bonding- all metal partsto be provided with earthing with mechanical connections to earthing pit at minimum length, without looping.</t>
  </si>
  <si>
    <t>* All materials for works as per approved makes of Bank /Brand manual.</t>
  </si>
  <si>
    <t>* Lightening arrester to be provided for buildings more than 15m height..</t>
  </si>
  <si>
    <t>*Branch should be provided with UPS Circuit independent of normal electrical circuit and all security gadgets should be connected to UPS Circuit.</t>
  </si>
  <si>
    <t>* An Isolation Breaker should be provided outside main entrance to isolate the normal electrical circuit completely even when the Branch is closed. Only the input connection to SERVER should be provided bypassing this external isolation breaker.</t>
  </si>
  <si>
    <t>ABSTRACT OF COST FOR PROPOSED DATA-CABLING WORK FOR CENTRAL BANK OF  INDIA NEW PREMISES FOR LAKSHMIPURAM BRANCH</t>
  </si>
  <si>
    <t xml:space="preserve">          DATA CABLING WORK</t>
  </si>
  <si>
    <t>Sl. No</t>
  </si>
  <si>
    <t>Description of Work</t>
  </si>
  <si>
    <t>Qty</t>
  </si>
  <si>
    <t>Rate</t>
  </si>
  <si>
    <t>Unit</t>
  </si>
  <si>
    <t>Amount (Rs.)</t>
  </si>
  <si>
    <t>Supply and laying of E CAT6 Network cable in the Aluminum trunking box.</t>
  </si>
  <si>
    <t>P/Mtr</t>
  </si>
  <si>
    <t xml:space="preserve">Supply and fixing of RJ45 Network socket with front plate and base box for computer workstations.(single I/O point) </t>
  </si>
  <si>
    <t>P/No</t>
  </si>
  <si>
    <t>Supply and fixing of 3 feet patch card (Systimax)</t>
  </si>
  <si>
    <t>Supply and fixing of 7 feet patch card (Systimax)</t>
  </si>
  <si>
    <t>Supply and fixing of 24 port jack panel D-Link make)</t>
  </si>
  <si>
    <t>Supply and fixing of wall mountable Rack 12U with power adaptor etc.(D-Link make)</t>
  </si>
  <si>
    <t>Total for Data Cabling Works</t>
  </si>
  <si>
    <t>Sl.No</t>
  </si>
  <si>
    <t xml:space="preserve">Description </t>
  </si>
  <si>
    <t>No</t>
  </si>
  <si>
    <t>L</t>
  </si>
  <si>
    <t>B</t>
  </si>
  <si>
    <t>H</t>
  </si>
  <si>
    <t xml:space="preserve">Qty </t>
  </si>
  <si>
    <t>COUNTER WITH SIDE TABLE</t>
  </si>
  <si>
    <t xml:space="preserve">Nos </t>
  </si>
  <si>
    <t>BRANCH MANAGER TABLE WITH SIDE TABLE</t>
  </si>
  <si>
    <t>FULL HEIGHT PARTITION (Both Side Laminate Finish)</t>
  </si>
  <si>
    <t>Cash Safe</t>
  </si>
  <si>
    <t xml:space="preserve">Sft </t>
  </si>
  <si>
    <t xml:space="preserve">Cash Cabin </t>
  </si>
  <si>
    <t>Server</t>
  </si>
  <si>
    <t>Record+Passage</t>
  </si>
  <si>
    <t>Fire rated Partition</t>
  </si>
  <si>
    <t>Elec Room</t>
  </si>
  <si>
    <t xml:space="preserve">LOW HEIGHT PARTITION (Both Side Laminate Finish / Partly Glazed) </t>
  </si>
  <si>
    <t>BM Cubicle</t>
  </si>
  <si>
    <t>between staff counters</t>
  </si>
  <si>
    <t xml:space="preserve">BOTH SIDE LAMINATE DOOR WITH DOOR FRAME ( Manager Dinning, Safe, ups Cash )  </t>
  </si>
  <si>
    <t>UPS/Back Room/Record Room1 &amp; 2/Wash Area/Server Room &amp; Cash Cabin</t>
  </si>
  <si>
    <r>
      <t>LOW HEIGHT STORAGE</t>
    </r>
    <r>
      <rPr>
        <i/>
        <sz val="10"/>
        <rFont val="Arial"/>
        <family val="2"/>
      </rPr>
      <t xml:space="preserve"> - Laminate Finish</t>
    </r>
  </si>
  <si>
    <r>
      <t>FULL HEIGHT STORAGE</t>
    </r>
    <r>
      <rPr>
        <i/>
        <sz val="10"/>
        <rFont val="Arial"/>
        <family val="2"/>
      </rPr>
      <t xml:space="preserve"> - Laminate Finish</t>
    </r>
  </si>
  <si>
    <t>WICKET GATE</t>
  </si>
  <si>
    <t>GYPSUM / HILUX FALSE CEILING WITH PAINTING</t>
  </si>
  <si>
    <t>12mm Thk MAIN GLASS DOOR with 2' fixed glazing on either sides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</si>
</sst>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 #,##0.00_ ;_ * \-#,##0.00_ ;_ * &quot;-&quot;??_ ;_ @_ "/>
    <numFmt numFmtId="164" formatCode="_(* #,##0_);_(* \(#,##0\);_(* &quot;-&quot;??_);_(@_)"/>
    <numFmt numFmtId="165" formatCode="0.0"/>
  </numFmts>
  <fonts count="24" x14ac:knownFonts="1">
    <font>
      <sz val="10"/>
      <color rgb="FF000000"/>
      <name val="Times New Roman"/>
      <charset val="204"/>
    </font>
    <font>
      <b/>
      <i/>
      <sz val="12"/>
      <name val="Times New Roman"/>
      <family val="1"/>
    </font>
    <font>
      <i/>
      <sz val="12"/>
      <color rgb="FF000000"/>
      <name val="Times New Roman"/>
      <family val="2"/>
    </font>
    <font>
      <i/>
      <sz val="12"/>
      <name val="Times New Roman"/>
      <family val="1"/>
    </font>
    <font>
      <sz val="12"/>
      <color rgb="FF000000"/>
      <name val="Times New Roman"/>
      <family val="2"/>
    </font>
    <font>
      <sz val="12"/>
      <name val="Times New Roman"/>
      <family val="1"/>
    </font>
    <font>
      <i/>
      <u/>
      <sz val="12"/>
      <name val="Times New Roman"/>
      <family val="1"/>
    </font>
    <font>
      <b/>
      <i/>
      <u/>
      <sz val="12"/>
      <name val="Times New Roman"/>
      <family val="1"/>
    </font>
    <font>
      <b/>
      <sz val="12"/>
      <name val="Times New Roman"/>
      <family val="1"/>
    </font>
    <font>
      <sz val="10"/>
      <color rgb="FF000000"/>
      <name val="Times New Roman"/>
      <family val="1"/>
    </font>
    <font>
      <b/>
      <sz val="11"/>
      <color theme="1"/>
      <name val="Calibri"/>
      <family val="2"/>
      <scheme val="minor"/>
    </font>
    <font>
      <i/>
      <sz val="10"/>
      <color theme="1"/>
      <name val="Arial"/>
      <family val="2"/>
    </font>
    <font>
      <b/>
      <u/>
      <sz val="10"/>
      <color theme="1"/>
      <name val="Arial"/>
      <family val="2"/>
    </font>
    <font>
      <b/>
      <i/>
      <sz val="10"/>
      <color theme="1"/>
      <name val="Arial"/>
      <family val="2"/>
    </font>
    <font>
      <b/>
      <i/>
      <u/>
      <sz val="10.5"/>
      <color theme="1"/>
      <name val="Arial"/>
      <family val="2"/>
    </font>
    <font>
      <i/>
      <sz val="10"/>
      <color theme="1"/>
      <name val="Times New Roman"/>
      <family val="1"/>
    </font>
    <font>
      <i/>
      <sz val="10"/>
      <color theme="1"/>
      <name val="Calibri"/>
      <family val="2"/>
      <scheme val="minor"/>
    </font>
    <font>
      <i/>
      <sz val="11"/>
      <color indexed="8"/>
      <name val="Arial"/>
      <family val="2"/>
    </font>
    <font>
      <b/>
      <i/>
      <sz val="10"/>
      <color indexed="8"/>
      <name val="Arial"/>
      <family val="2"/>
    </font>
    <font>
      <i/>
      <sz val="10"/>
      <color indexed="8"/>
      <name val="Arial"/>
      <family val="2"/>
    </font>
    <font>
      <i/>
      <sz val="10"/>
      <name val="Arial"/>
      <family val="2"/>
    </font>
    <font>
      <b/>
      <i/>
      <u/>
      <sz val="10"/>
      <name val="Arial"/>
      <family val="2"/>
    </font>
    <font>
      <b/>
      <i/>
      <sz val="10"/>
      <name val="Arial"/>
      <family val="2"/>
    </font>
    <font>
      <b/>
      <i/>
      <sz val="10"/>
      <color theme="1"/>
      <name val="Calibri"/>
      <family val="2"/>
      <scheme val="minor"/>
    </font>
  </fonts>
  <fills count="2">
    <fill>
      <patternFill patternType="none"/>
    </fill>
    <fill>
      <patternFill patternType="gray125"/>
    </fill>
  </fills>
  <borders count="2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2">
    <xf numFmtId="0" fontId="0" fillId="0" borderId="0"/>
    <xf numFmtId="43" fontId="9" fillId="0" borderId="0" applyFont="0" applyFill="0" applyBorder="0" applyAlignment="0" applyProtection="0"/>
  </cellStyleXfs>
  <cellXfs count="103">
    <xf numFmtId="0" fontId="0" fillId="0" borderId="0" xfId="0" applyFill="1" applyBorder="1" applyAlignment="1">
      <alignment horizontal="left" vertical="top"/>
    </xf>
    <xf numFmtId="0" fontId="1" fillId="0" borderId="1" xfId="0" applyFont="1" applyFill="1" applyBorder="1" applyAlignment="1">
      <alignment horizontal="left" vertical="top" wrapText="1"/>
    </xf>
    <xf numFmtId="0" fontId="0" fillId="0" borderId="1" xfId="0" applyFill="1" applyBorder="1" applyAlignment="1">
      <alignment horizontal="left" vertical="top" wrapText="1"/>
    </xf>
    <xf numFmtId="0" fontId="0" fillId="0" borderId="2" xfId="0" applyFill="1" applyBorder="1" applyAlignment="1">
      <alignment horizontal="left" vertical="top" wrapText="1"/>
    </xf>
    <xf numFmtId="2" fontId="2" fillId="0" borderId="1" xfId="0" applyNumberFormat="1" applyFont="1" applyFill="1" applyBorder="1" applyAlignment="1">
      <alignment horizontal="left" vertical="top" shrinkToFit="1"/>
    </xf>
    <xf numFmtId="2" fontId="2" fillId="0" borderId="2" xfId="0" applyNumberFormat="1" applyFont="1" applyFill="1" applyBorder="1" applyAlignment="1">
      <alignment horizontal="left" vertical="top" shrinkToFit="1"/>
    </xf>
    <xf numFmtId="0" fontId="3" fillId="0" borderId="1" xfId="0" applyFont="1" applyFill="1" applyBorder="1" applyAlignment="1">
      <alignment horizontal="left" vertical="top" wrapText="1"/>
    </xf>
    <xf numFmtId="0" fontId="3" fillId="0" borderId="2" xfId="0" applyFont="1" applyFill="1" applyBorder="1" applyAlignment="1">
      <alignment horizontal="left" vertical="top" wrapText="1"/>
    </xf>
    <xf numFmtId="1" fontId="2" fillId="0" borderId="1" xfId="0" applyNumberFormat="1" applyFont="1" applyFill="1" applyBorder="1" applyAlignment="1">
      <alignment horizontal="left" vertical="top" shrinkToFit="1"/>
    </xf>
    <xf numFmtId="2" fontId="2" fillId="0" borderId="1" xfId="0" applyNumberFormat="1" applyFont="1" applyFill="1" applyBorder="1" applyAlignment="1">
      <alignment horizontal="center" vertical="top" shrinkToFit="1"/>
    </xf>
    <xf numFmtId="2" fontId="4" fillId="0" borderId="1" xfId="0" applyNumberFormat="1" applyFont="1" applyFill="1" applyBorder="1" applyAlignment="1">
      <alignment horizontal="center" vertical="top" shrinkToFit="1"/>
    </xf>
    <xf numFmtId="0" fontId="5" fillId="0" borderId="1" xfId="0" applyFont="1" applyFill="1" applyBorder="1" applyAlignment="1">
      <alignment horizontal="left" vertical="top" wrapText="1"/>
    </xf>
    <xf numFmtId="0" fontId="3" fillId="0" borderId="1" xfId="0" applyFont="1" applyFill="1" applyBorder="1" applyAlignment="1">
      <alignment horizontal="right" vertical="top" wrapText="1" indent="2"/>
    </xf>
    <xf numFmtId="0" fontId="0" fillId="0" borderId="1" xfId="0" applyFill="1" applyBorder="1" applyAlignment="1">
      <alignment horizontal="left" wrapText="1"/>
    </xf>
    <xf numFmtId="0" fontId="0" fillId="0" borderId="1" xfId="0" applyFill="1" applyBorder="1" applyAlignment="1">
      <alignment horizontal="center" vertical="top" wrapText="1"/>
    </xf>
    <xf numFmtId="0" fontId="1" fillId="0" borderId="1" xfId="0" applyFont="1" applyFill="1" applyBorder="1" applyAlignment="1">
      <alignment horizontal="left" vertical="top" wrapText="1" indent="11"/>
    </xf>
    <xf numFmtId="0" fontId="1" fillId="0" borderId="1" xfId="0" applyFont="1" applyFill="1" applyBorder="1" applyAlignment="1">
      <alignment horizontal="left" vertical="top" wrapText="1" indent="1"/>
    </xf>
    <xf numFmtId="0" fontId="0" fillId="0" borderId="1" xfId="0" applyFill="1" applyBorder="1" applyAlignment="1">
      <alignment horizontal="left" vertical="top" wrapText="1" indent="1"/>
    </xf>
    <xf numFmtId="0" fontId="1" fillId="0" borderId="1" xfId="0" applyFont="1" applyFill="1" applyBorder="1" applyAlignment="1">
      <alignment horizontal="right" vertical="top" wrapText="1" indent="2"/>
    </xf>
    <xf numFmtId="1" fontId="2" fillId="0" borderId="1" xfId="0" applyNumberFormat="1" applyFont="1" applyFill="1" applyBorder="1" applyAlignment="1">
      <alignment horizontal="right" vertical="top" indent="2" shrinkToFit="1"/>
    </xf>
    <xf numFmtId="1" fontId="2" fillId="0" borderId="1" xfId="0" applyNumberFormat="1" applyFont="1" applyFill="1" applyBorder="1" applyAlignment="1">
      <alignment horizontal="center" vertical="center" shrinkToFit="1"/>
    </xf>
    <xf numFmtId="0" fontId="3" fillId="0" borderId="1" xfId="0" applyFont="1" applyFill="1" applyBorder="1" applyAlignment="1">
      <alignment horizontal="center" vertical="center" wrapText="1"/>
    </xf>
    <xf numFmtId="0" fontId="1" fillId="0" borderId="1" xfId="0" applyFont="1" applyFill="1" applyBorder="1" applyAlignment="1">
      <alignment horizontal="center" vertical="top" wrapText="1"/>
    </xf>
    <xf numFmtId="0" fontId="0" fillId="0" borderId="1" xfId="0" applyFill="1" applyBorder="1" applyAlignment="1">
      <alignment horizontal="left" vertical="center" wrapText="1"/>
    </xf>
    <xf numFmtId="1" fontId="2" fillId="0" borderId="1" xfId="0" applyNumberFormat="1" applyFont="1" applyFill="1" applyBorder="1" applyAlignment="1">
      <alignment horizontal="center" vertical="top" shrinkToFit="1"/>
    </xf>
    <xf numFmtId="1" fontId="2" fillId="0" borderId="1" xfId="0" applyNumberFormat="1" applyFont="1" applyFill="1" applyBorder="1" applyAlignment="1">
      <alignment horizontal="center" shrinkToFit="1"/>
    </xf>
    <xf numFmtId="0" fontId="3" fillId="0" borderId="1" xfId="0" applyFont="1" applyFill="1" applyBorder="1" applyAlignment="1">
      <alignment horizontal="center" wrapText="1"/>
    </xf>
    <xf numFmtId="0" fontId="3" fillId="0" borderId="1" xfId="0" applyFont="1" applyFill="1" applyBorder="1" applyAlignment="1">
      <alignment horizontal="center" vertical="top" wrapText="1"/>
    </xf>
    <xf numFmtId="0" fontId="0" fillId="0" borderId="1" xfId="0" applyFill="1" applyBorder="1" applyAlignment="1">
      <alignment horizontal="center" wrapText="1"/>
    </xf>
    <xf numFmtId="0" fontId="3" fillId="0" borderId="1" xfId="0" applyFont="1" applyFill="1" applyBorder="1" applyAlignment="1">
      <alignment horizontal="left" wrapText="1" indent="1"/>
    </xf>
    <xf numFmtId="0" fontId="0" fillId="0" borderId="1" xfId="0" applyFill="1" applyBorder="1" applyAlignment="1">
      <alignment horizontal="center" vertical="center" wrapText="1"/>
    </xf>
    <xf numFmtId="0" fontId="3" fillId="0" borderId="1" xfId="0" applyFont="1" applyFill="1" applyBorder="1" applyAlignment="1">
      <alignment horizontal="left" vertical="center" wrapText="1" indent="1"/>
    </xf>
    <xf numFmtId="0" fontId="0" fillId="0" borderId="1" xfId="0" applyFill="1" applyBorder="1" applyAlignment="1">
      <alignment horizontal="left" wrapText="1" indent="1"/>
    </xf>
    <xf numFmtId="0" fontId="1" fillId="0" borderId="1" xfId="0" applyFont="1" applyFill="1" applyBorder="1" applyAlignment="1">
      <alignment horizontal="left" vertical="top" wrapText="1" indent="18"/>
    </xf>
    <xf numFmtId="0" fontId="11" fillId="0" borderId="0" xfId="0" applyFont="1"/>
    <xf numFmtId="0" fontId="13" fillId="0" borderId="0" xfId="0" applyFont="1"/>
    <xf numFmtId="0" fontId="11" fillId="0" borderId="0" xfId="0" applyFont="1" applyAlignment="1">
      <alignment horizontal="left" vertical="top" wrapText="1"/>
    </xf>
    <xf numFmtId="0" fontId="13" fillId="0" borderId="3" xfId="0" applyFont="1" applyBorder="1" applyAlignment="1">
      <alignment horizontal="center" vertical="center"/>
    </xf>
    <xf numFmtId="0" fontId="11" fillId="0" borderId="3" xfId="0" applyFont="1" applyBorder="1"/>
    <xf numFmtId="1" fontId="11" fillId="0" borderId="3" xfId="0" applyNumberFormat="1" applyFont="1" applyBorder="1" applyAlignment="1">
      <alignment horizontal="center" vertical="center"/>
    </xf>
    <xf numFmtId="0" fontId="11" fillId="0" borderId="3" xfId="0" applyFont="1" applyBorder="1" applyAlignment="1">
      <alignment horizontal="center"/>
    </xf>
    <xf numFmtId="1" fontId="11" fillId="0" borderId="3" xfId="0" applyNumberFormat="1" applyFont="1" applyBorder="1" applyAlignment="1">
      <alignment horizontal="center"/>
    </xf>
    <xf numFmtId="0" fontId="13" fillId="0" borderId="0" xfId="0" applyFont="1" applyBorder="1" applyAlignment="1">
      <alignment horizontal="center" vertical="top" wrapText="1"/>
    </xf>
    <xf numFmtId="0" fontId="13" fillId="0" borderId="3" xfId="0" applyFont="1" applyBorder="1"/>
    <xf numFmtId="1" fontId="13" fillId="0" borderId="3" xfId="0" applyNumberFormat="1" applyFont="1" applyBorder="1" applyAlignment="1">
      <alignment horizontal="center" vertical="center"/>
    </xf>
    <xf numFmtId="0" fontId="13" fillId="0" borderId="4" xfId="0" applyFont="1" applyBorder="1" applyAlignment="1">
      <alignment horizontal="center" vertical="center"/>
    </xf>
    <xf numFmtId="0" fontId="13" fillId="0" borderId="0" xfId="0" applyFont="1" applyBorder="1" applyAlignment="1">
      <alignment vertical="center"/>
    </xf>
    <xf numFmtId="0" fontId="11" fillId="0" borderId="0" xfId="0" applyFont="1" applyAlignment="1">
      <alignment horizontal="center" vertical="center"/>
    </xf>
    <xf numFmtId="0" fontId="11" fillId="0" borderId="0" xfId="0" applyFont="1" applyBorder="1"/>
    <xf numFmtId="0" fontId="13" fillId="0" borderId="0" xfId="0" applyFont="1" applyBorder="1"/>
    <xf numFmtId="0" fontId="14" fillId="0" borderId="0" xfId="0" applyFont="1"/>
    <xf numFmtId="0" fontId="18" fillId="0" borderId="8" xfId="0" applyFont="1" applyBorder="1" applyAlignment="1">
      <alignment horizontal="center"/>
    </xf>
    <xf numFmtId="0" fontId="18" fillId="0" borderId="0" xfId="0" applyFont="1" applyBorder="1" applyAlignment="1">
      <alignment horizontal="center"/>
    </xf>
    <xf numFmtId="0" fontId="18" fillId="0" borderId="9" xfId="0" applyFont="1" applyBorder="1" applyAlignment="1">
      <alignment horizontal="center"/>
    </xf>
    <xf numFmtId="0" fontId="18" fillId="0" borderId="11" xfId="0" applyFont="1" applyFill="1" applyBorder="1" applyAlignment="1">
      <alignment horizontal="center" vertical="center"/>
    </xf>
    <xf numFmtId="0" fontId="19" fillId="0" borderId="10" xfId="0" applyFont="1" applyFill="1" applyBorder="1" applyAlignment="1">
      <alignment horizontal="center" vertical="center"/>
    </xf>
    <xf numFmtId="0" fontId="18" fillId="0" borderId="11" xfId="0" applyFont="1" applyFill="1" applyBorder="1" applyAlignment="1">
      <alignment horizontal="right"/>
    </xf>
    <xf numFmtId="0" fontId="18" fillId="0" borderId="11" xfId="0" applyFont="1" applyFill="1" applyBorder="1" applyAlignment="1"/>
    <xf numFmtId="1" fontId="18" fillId="0" borderId="12" xfId="1" applyNumberFormat="1" applyFont="1" applyFill="1" applyBorder="1" applyAlignment="1">
      <alignment horizontal="center"/>
    </xf>
    <xf numFmtId="0" fontId="19" fillId="0" borderId="0" xfId="0" applyFont="1" applyBorder="1" applyAlignment="1">
      <alignment horizontal="center" vertical="center"/>
    </xf>
    <xf numFmtId="0" fontId="19" fillId="0" borderId="0" xfId="0" applyFont="1" applyBorder="1" applyAlignment="1"/>
    <xf numFmtId="164" fontId="19" fillId="0" borderId="0" xfId="1" applyNumberFormat="1" applyFont="1" applyBorder="1" applyAlignment="1"/>
    <xf numFmtId="0" fontId="16" fillId="0" borderId="0" xfId="0" applyFont="1" applyFill="1" applyAlignment="1"/>
    <xf numFmtId="0" fontId="17" fillId="0" borderId="0" xfId="0" applyFont="1" applyBorder="1" applyAlignment="1"/>
    <xf numFmtId="0" fontId="18" fillId="0" borderId="10" xfId="0" applyFont="1" applyFill="1" applyBorder="1" applyAlignment="1">
      <alignment horizontal="center" vertical="center"/>
    </xf>
    <xf numFmtId="164" fontId="18" fillId="0" borderId="12" xfId="1" applyNumberFormat="1" applyFont="1" applyFill="1" applyBorder="1" applyAlignment="1">
      <alignment horizontal="center" vertical="center"/>
    </xf>
    <xf numFmtId="0" fontId="17" fillId="0" borderId="0" xfId="0" applyFont="1" applyFill="1" applyBorder="1" applyAlignment="1"/>
    <xf numFmtId="0" fontId="11" fillId="0" borderId="13" xfId="0" applyFont="1" applyFill="1" applyBorder="1" applyAlignment="1">
      <alignment horizontal="center" vertical="center"/>
    </xf>
    <xf numFmtId="0" fontId="11" fillId="0" borderId="14" xfId="0" applyFont="1" applyFill="1" applyBorder="1" applyAlignment="1">
      <alignment horizontal="justify" vertical="top"/>
    </xf>
    <xf numFmtId="0" fontId="11" fillId="0" borderId="14" xfId="0" applyFont="1" applyFill="1" applyBorder="1" applyAlignment="1">
      <alignment horizontal="center"/>
    </xf>
    <xf numFmtId="0" fontId="11" fillId="0" borderId="15" xfId="0" applyFont="1" applyFill="1" applyBorder="1" applyAlignment="1">
      <alignment horizontal="center"/>
    </xf>
    <xf numFmtId="0" fontId="11" fillId="0" borderId="16" xfId="0" applyFont="1" applyFill="1" applyBorder="1" applyAlignment="1">
      <alignment horizontal="center" vertical="center"/>
    </xf>
    <xf numFmtId="0" fontId="11" fillId="0" borderId="3" xfId="0" applyFont="1" applyFill="1" applyBorder="1" applyAlignment="1">
      <alignment horizontal="justify" vertical="top"/>
    </xf>
    <xf numFmtId="0" fontId="11" fillId="0" borderId="3" xfId="0" applyFont="1" applyFill="1" applyBorder="1" applyAlignment="1">
      <alignment horizontal="center"/>
    </xf>
    <xf numFmtId="0" fontId="11" fillId="0" borderId="17" xfId="0" applyFont="1" applyFill="1" applyBorder="1" applyAlignment="1">
      <alignment horizontal="center"/>
    </xf>
    <xf numFmtId="0" fontId="11" fillId="0" borderId="18" xfId="0" applyFont="1" applyFill="1" applyBorder="1" applyAlignment="1">
      <alignment horizontal="center" vertical="center"/>
    </xf>
    <xf numFmtId="0" fontId="11" fillId="0" borderId="19" xfId="0" applyFont="1" applyFill="1" applyBorder="1" applyAlignment="1">
      <alignment horizontal="justify" vertical="top"/>
    </xf>
    <xf numFmtId="0" fontId="11" fillId="0" borderId="19" xfId="0" applyFont="1" applyFill="1" applyBorder="1" applyAlignment="1">
      <alignment horizontal="center"/>
    </xf>
    <xf numFmtId="0" fontId="11" fillId="0" borderId="20" xfId="0" applyFont="1" applyFill="1" applyBorder="1" applyAlignment="1">
      <alignment horizontal="center"/>
    </xf>
    <xf numFmtId="0" fontId="10" fillId="0" borderId="3" xfId="0" applyFont="1" applyBorder="1" applyAlignment="1">
      <alignment horizontal="center" vertical="center"/>
    </xf>
    <xf numFmtId="0" fontId="20" fillId="0" borderId="3" xfId="0" applyFont="1" applyFill="1" applyBorder="1" applyAlignment="1">
      <alignment horizontal="center" vertical="center"/>
    </xf>
    <xf numFmtId="0" fontId="21" fillId="0" borderId="3" xfId="0" applyFont="1" applyFill="1" applyBorder="1" applyAlignment="1">
      <alignment horizontal="justify" vertical="center"/>
    </xf>
    <xf numFmtId="0" fontId="0" fillId="0" borderId="3" xfId="0" applyBorder="1" applyAlignment="1">
      <alignment horizontal="center" vertical="center"/>
    </xf>
    <xf numFmtId="0" fontId="22" fillId="0" borderId="3" xfId="0" applyFont="1" applyFill="1" applyBorder="1" applyAlignment="1">
      <alignment horizontal="justify" vertical="center"/>
    </xf>
    <xf numFmtId="0" fontId="0" fillId="0" borderId="3" xfId="0" applyBorder="1" applyAlignment="1">
      <alignment vertical="center"/>
    </xf>
    <xf numFmtId="0" fontId="23" fillId="0" borderId="3" xfId="0" applyFont="1" applyFill="1" applyBorder="1" applyAlignment="1">
      <alignment horizontal="center" vertical="center"/>
    </xf>
    <xf numFmtId="0" fontId="0" fillId="0" borderId="3" xfId="0" applyFill="1" applyBorder="1" applyAlignment="1">
      <alignment horizontal="center" vertical="center"/>
    </xf>
    <xf numFmtId="165" fontId="0" fillId="0" borderId="3" xfId="0" applyNumberFormat="1" applyBorder="1" applyAlignment="1">
      <alignment horizontal="center" vertical="center"/>
    </xf>
    <xf numFmtId="1" fontId="10" fillId="0" borderId="3" xfId="0" applyNumberFormat="1" applyFont="1" applyBorder="1" applyAlignment="1">
      <alignment horizontal="center" vertical="center"/>
    </xf>
    <xf numFmtId="0" fontId="15" fillId="0" borderId="3" xfId="0" applyFont="1" applyBorder="1" applyAlignment="1">
      <alignment horizontal="left" vertical="top" wrapText="1"/>
    </xf>
    <xf numFmtId="0" fontId="12" fillId="0" borderId="0" xfId="0" applyFont="1" applyAlignment="1">
      <alignment horizontal="center"/>
    </xf>
    <xf numFmtId="0" fontId="11" fillId="0" borderId="0" xfId="0" applyFont="1" applyAlignment="1">
      <alignment horizontal="right"/>
    </xf>
    <xf numFmtId="0" fontId="13" fillId="0" borderId="0" xfId="0" applyFont="1" applyAlignment="1">
      <alignment vertical="top" wrapText="1"/>
    </xf>
    <xf numFmtId="0" fontId="11" fillId="0" borderId="0" xfId="0" applyFont="1" applyAlignment="1">
      <alignment vertical="top" wrapText="1"/>
    </xf>
    <xf numFmtId="0" fontId="13" fillId="0" borderId="5"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7" xfId="0" applyFont="1" applyFill="1" applyBorder="1" applyAlignment="1">
      <alignment horizontal="center" vertical="center"/>
    </xf>
    <xf numFmtId="0" fontId="17" fillId="0" borderId="8" xfId="0" applyFont="1" applyBorder="1" applyAlignment="1">
      <alignment horizontal="center"/>
    </xf>
    <xf numFmtId="0" fontId="17" fillId="0" borderId="0" xfId="0" applyFont="1" applyBorder="1" applyAlignment="1">
      <alignment horizontal="center"/>
    </xf>
    <xf numFmtId="0" fontId="17" fillId="0" borderId="9" xfId="0" applyFont="1" applyBorder="1" applyAlignment="1">
      <alignment horizontal="center"/>
    </xf>
    <xf numFmtId="0" fontId="18" fillId="0" borderId="8" xfId="0" applyFont="1" applyBorder="1" applyAlignment="1">
      <alignment horizontal="center"/>
    </xf>
    <xf numFmtId="0" fontId="18" fillId="0" borderId="0" xfId="0" applyFont="1" applyBorder="1" applyAlignment="1">
      <alignment horizontal="center"/>
    </xf>
    <xf numFmtId="0" fontId="18" fillId="0" borderId="9" xfId="0" applyFont="1" applyBorder="1" applyAlignment="1">
      <alignment horizontal="center"/>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tabSelected="1" view="pageBreakPreview" zoomScale="60" zoomScaleNormal="100" workbookViewId="0">
      <selection activeCell="H33" sqref="H33"/>
    </sheetView>
  </sheetViews>
  <sheetFormatPr defaultRowHeight="12.75" x14ac:dyDescent="0.2"/>
  <cols>
    <col min="2" max="2" width="43.1640625" customWidth="1"/>
    <col min="3" max="3" width="7.5" bestFit="1" customWidth="1"/>
    <col min="4" max="4" width="39" bestFit="1" customWidth="1"/>
    <col min="5" max="5" width="14.83203125" bestFit="1" customWidth="1"/>
    <col min="6" max="6" width="11.83203125" bestFit="1" customWidth="1"/>
  </cols>
  <sheetData>
    <row r="1" spans="1:6" x14ac:dyDescent="0.2">
      <c r="A1" s="34"/>
      <c r="B1" s="34"/>
      <c r="C1" s="34"/>
      <c r="D1" s="34"/>
      <c r="E1" s="34"/>
      <c r="F1" s="34"/>
    </row>
    <row r="2" spans="1:6" x14ac:dyDescent="0.2">
      <c r="A2" s="34"/>
      <c r="B2" s="34"/>
      <c r="C2" s="34"/>
      <c r="D2" s="34"/>
      <c r="E2" s="34"/>
      <c r="F2" s="34"/>
    </row>
    <row r="3" spans="1:6" x14ac:dyDescent="0.2">
      <c r="A3" s="34"/>
      <c r="B3" s="90" t="s">
        <v>95</v>
      </c>
      <c r="C3" s="90"/>
      <c r="D3" s="90"/>
      <c r="E3" s="90"/>
      <c r="F3" s="90"/>
    </row>
    <row r="4" spans="1:6" x14ac:dyDescent="0.2">
      <c r="A4" s="34"/>
      <c r="B4" s="35"/>
      <c r="C4" s="34"/>
      <c r="D4" s="34"/>
      <c r="E4" s="34"/>
      <c r="F4" s="34"/>
    </row>
    <row r="5" spans="1:6" x14ac:dyDescent="0.2">
      <c r="A5" s="34"/>
      <c r="B5" s="35"/>
      <c r="C5" s="34"/>
      <c r="D5" s="34"/>
      <c r="E5" s="91" t="s">
        <v>96</v>
      </c>
      <c r="F5" s="91"/>
    </row>
    <row r="6" spans="1:6" x14ac:dyDescent="0.2">
      <c r="A6" s="34"/>
      <c r="B6" s="35"/>
      <c r="C6" s="34"/>
      <c r="D6" s="34"/>
      <c r="E6" s="34"/>
      <c r="F6" s="34"/>
    </row>
    <row r="7" spans="1:6" x14ac:dyDescent="0.2">
      <c r="A7" s="34"/>
      <c r="B7" s="34"/>
      <c r="C7" s="34"/>
      <c r="D7" s="34"/>
      <c r="E7" s="34"/>
      <c r="F7" s="34"/>
    </row>
    <row r="8" spans="1:6" x14ac:dyDescent="0.2">
      <c r="A8" s="34"/>
      <c r="B8" s="92" t="s">
        <v>97</v>
      </c>
      <c r="C8" s="93"/>
      <c r="D8" s="93"/>
      <c r="E8" s="93"/>
      <c r="F8" s="93"/>
    </row>
    <row r="9" spans="1:6" x14ac:dyDescent="0.2">
      <c r="A9" s="34"/>
      <c r="B9" s="35"/>
      <c r="C9" s="34"/>
      <c r="D9" s="34"/>
      <c r="E9" s="34"/>
      <c r="F9" s="34"/>
    </row>
    <row r="10" spans="1:6" x14ac:dyDescent="0.2">
      <c r="A10" s="34"/>
      <c r="B10" s="36"/>
      <c r="C10" s="36"/>
      <c r="D10" s="36"/>
      <c r="E10" s="36"/>
      <c r="F10" s="36"/>
    </row>
    <row r="11" spans="1:6" x14ac:dyDescent="0.2">
      <c r="A11" s="34"/>
      <c r="B11" s="34"/>
      <c r="C11" s="37" t="s">
        <v>98</v>
      </c>
      <c r="D11" s="37" t="s">
        <v>99</v>
      </c>
      <c r="E11" s="37" t="s">
        <v>100</v>
      </c>
      <c r="F11" s="34"/>
    </row>
    <row r="12" spans="1:6" x14ac:dyDescent="0.2">
      <c r="A12" s="34"/>
      <c r="B12" s="34"/>
      <c r="C12" s="37">
        <v>1</v>
      </c>
      <c r="D12" s="38" t="s">
        <v>101</v>
      </c>
      <c r="E12" s="39"/>
      <c r="F12" s="34"/>
    </row>
    <row r="13" spans="1:6" x14ac:dyDescent="0.2">
      <c r="A13" s="34"/>
      <c r="B13" s="34"/>
      <c r="C13" s="40">
        <v>2</v>
      </c>
      <c r="D13" s="38" t="s">
        <v>102</v>
      </c>
      <c r="E13" s="41"/>
      <c r="F13" s="34"/>
    </row>
    <row r="14" spans="1:6" x14ac:dyDescent="0.2">
      <c r="A14" s="34"/>
      <c r="B14" s="34"/>
      <c r="C14" s="40">
        <v>3</v>
      </c>
      <c r="D14" s="38" t="s">
        <v>103</v>
      </c>
      <c r="E14" s="41"/>
      <c r="F14" s="34"/>
    </row>
    <row r="15" spans="1:6" x14ac:dyDescent="0.2">
      <c r="A15" s="34"/>
      <c r="B15" s="42"/>
      <c r="C15" s="38"/>
      <c r="D15" s="43" t="s">
        <v>104</v>
      </c>
      <c r="E15" s="44"/>
      <c r="F15" s="45" t="s">
        <v>105</v>
      </c>
    </row>
    <row r="16" spans="1:6" x14ac:dyDescent="0.2">
      <c r="A16" s="35"/>
      <c r="B16" s="46"/>
      <c r="C16" s="46"/>
      <c r="D16" s="46"/>
      <c r="E16" s="46"/>
      <c r="F16" s="47"/>
    </row>
    <row r="17" spans="1:6" x14ac:dyDescent="0.2">
      <c r="A17" s="34"/>
      <c r="B17" s="48"/>
      <c r="C17" s="48"/>
      <c r="D17" s="49" t="s">
        <v>106</v>
      </c>
      <c r="E17" s="49"/>
      <c r="F17" s="48"/>
    </row>
    <row r="18" spans="1:6" ht="13.5" x14ac:dyDescent="0.2">
      <c r="A18" s="34"/>
      <c r="B18" s="50" t="s">
        <v>107</v>
      </c>
      <c r="C18" s="46"/>
      <c r="D18" s="46"/>
      <c r="E18" s="46"/>
      <c r="F18" s="34"/>
    </row>
    <row r="19" spans="1:6" x14ac:dyDescent="0.2">
      <c r="A19" s="34"/>
      <c r="B19" s="89" t="s">
        <v>108</v>
      </c>
      <c r="C19" s="89"/>
      <c r="D19" s="89"/>
      <c r="E19" s="89"/>
      <c r="F19" s="89"/>
    </row>
    <row r="20" spans="1:6" x14ac:dyDescent="0.2">
      <c r="A20" s="34"/>
      <c r="B20" s="89" t="s">
        <v>109</v>
      </c>
      <c r="C20" s="89"/>
      <c r="D20" s="89"/>
      <c r="E20" s="89"/>
      <c r="F20" s="89"/>
    </row>
    <row r="21" spans="1:6" x14ac:dyDescent="0.2">
      <c r="A21" s="34"/>
      <c r="B21" s="89" t="s">
        <v>110</v>
      </c>
      <c r="C21" s="89"/>
      <c r="D21" s="89"/>
      <c r="E21" s="89"/>
      <c r="F21" s="89"/>
    </row>
    <row r="22" spans="1:6" x14ac:dyDescent="0.2">
      <c r="A22" s="34"/>
      <c r="B22" s="89" t="s">
        <v>111</v>
      </c>
      <c r="C22" s="89"/>
      <c r="D22" s="89"/>
      <c r="E22" s="89"/>
      <c r="F22" s="89"/>
    </row>
    <row r="23" spans="1:6" x14ac:dyDescent="0.2">
      <c r="A23" s="34"/>
      <c r="B23" s="89" t="s">
        <v>112</v>
      </c>
      <c r="C23" s="89"/>
      <c r="D23" s="89"/>
      <c r="E23" s="89"/>
      <c r="F23" s="89"/>
    </row>
    <row r="24" spans="1:6" x14ac:dyDescent="0.2">
      <c r="A24" s="34"/>
      <c r="B24" s="89" t="s">
        <v>113</v>
      </c>
      <c r="C24" s="89"/>
      <c r="D24" s="89"/>
      <c r="E24" s="89"/>
      <c r="F24" s="89"/>
    </row>
    <row r="25" spans="1:6" x14ac:dyDescent="0.2">
      <c r="A25" s="34"/>
      <c r="B25" s="89" t="s">
        <v>114</v>
      </c>
      <c r="C25" s="89"/>
      <c r="D25" s="89"/>
      <c r="E25" s="89"/>
      <c r="F25" s="89"/>
    </row>
    <row r="26" spans="1:6" x14ac:dyDescent="0.2">
      <c r="A26" s="34"/>
      <c r="B26" s="89" t="s">
        <v>115</v>
      </c>
      <c r="C26" s="89"/>
      <c r="D26" s="89"/>
      <c r="E26" s="89"/>
      <c r="F26" s="89"/>
    </row>
    <row r="27" spans="1:6" x14ac:dyDescent="0.2">
      <c r="A27" s="34"/>
      <c r="B27" s="89" t="s">
        <v>116</v>
      </c>
      <c r="C27" s="89"/>
      <c r="D27" s="89"/>
      <c r="E27" s="89"/>
      <c r="F27" s="89"/>
    </row>
    <row r="28" spans="1:6" x14ac:dyDescent="0.2">
      <c r="A28" s="34"/>
      <c r="B28" s="89" t="s">
        <v>117</v>
      </c>
      <c r="C28" s="89"/>
      <c r="D28" s="89"/>
      <c r="E28" s="89"/>
      <c r="F28" s="89"/>
    </row>
    <row r="29" spans="1:6" x14ac:dyDescent="0.2">
      <c r="A29" s="34"/>
      <c r="B29" s="89" t="s">
        <v>118</v>
      </c>
      <c r="C29" s="89"/>
      <c r="D29" s="89"/>
      <c r="E29" s="89"/>
      <c r="F29" s="89"/>
    </row>
    <row r="30" spans="1:6" x14ac:dyDescent="0.2">
      <c r="A30" s="34"/>
      <c r="B30" s="89" t="s">
        <v>119</v>
      </c>
      <c r="C30" s="89"/>
      <c r="D30" s="89"/>
      <c r="E30" s="89"/>
      <c r="F30" s="89"/>
    </row>
  </sheetData>
  <mergeCells count="15">
    <mergeCell ref="B21:F21"/>
    <mergeCell ref="B3:F3"/>
    <mergeCell ref="E5:F5"/>
    <mergeCell ref="B8:F8"/>
    <mergeCell ref="B19:F19"/>
    <mergeCell ref="B20:F20"/>
    <mergeCell ref="B28:F28"/>
    <mergeCell ref="B29:F29"/>
    <mergeCell ref="B30:F30"/>
    <mergeCell ref="B22:F22"/>
    <mergeCell ref="B23:F23"/>
    <mergeCell ref="B24:F24"/>
    <mergeCell ref="B25:F25"/>
    <mergeCell ref="B26:F26"/>
    <mergeCell ref="B27:F27"/>
  </mergeCells>
  <pageMargins left="0.7" right="0.7" top="0.75" bottom="0.75" header="0.3" footer="0.3"/>
  <pageSetup scale="8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view="pageBreakPreview" zoomScale="25" zoomScaleNormal="40" zoomScaleSheetLayoutView="25" workbookViewId="0">
      <selection activeCell="Q5" sqref="Q5"/>
    </sheetView>
  </sheetViews>
  <sheetFormatPr defaultRowHeight="145.5" customHeight="1" x14ac:dyDescent="0.2"/>
  <cols>
    <col min="1" max="1" width="8.5" customWidth="1"/>
    <col min="2" max="2" width="195.33203125" customWidth="1"/>
    <col min="3" max="3" width="10" customWidth="1"/>
    <col min="4" max="4" width="7.5" customWidth="1"/>
    <col min="5" max="5" width="7.33203125" customWidth="1"/>
    <col min="6" max="6" width="11.5" customWidth="1"/>
  </cols>
  <sheetData>
    <row r="1" spans="1:6" ht="30.75" customHeight="1" x14ac:dyDescent="0.2">
      <c r="A1" s="1" t="s">
        <v>0</v>
      </c>
      <c r="B1" s="1" t="s">
        <v>1</v>
      </c>
      <c r="C1" s="1" t="s">
        <v>2</v>
      </c>
      <c r="D1" s="1" t="s">
        <v>3</v>
      </c>
      <c r="E1" s="1" t="s">
        <v>4</v>
      </c>
      <c r="F1" s="1" t="s">
        <v>5</v>
      </c>
    </row>
    <row r="2" spans="1:6" ht="145.5" customHeight="1" x14ac:dyDescent="0.2">
      <c r="A2" s="3" t="s">
        <v>6</v>
      </c>
      <c r="B2" s="7" t="s">
        <v>93</v>
      </c>
      <c r="C2" s="5">
        <v>5</v>
      </c>
      <c r="D2" s="3"/>
      <c r="E2" s="7" t="s">
        <v>7</v>
      </c>
      <c r="F2" s="3"/>
    </row>
    <row r="3" spans="1:6" ht="145.5" customHeight="1" x14ac:dyDescent="0.2">
      <c r="A3" s="3" t="s">
        <v>8</v>
      </c>
      <c r="B3" s="7" t="s">
        <v>92</v>
      </c>
      <c r="C3" s="5">
        <v>1</v>
      </c>
      <c r="D3" s="3"/>
      <c r="E3" s="7" t="s">
        <v>9</v>
      </c>
      <c r="F3" s="3"/>
    </row>
    <row r="4" spans="1:6" ht="145.5" customHeight="1" x14ac:dyDescent="0.2">
      <c r="A4" s="7" t="s">
        <v>10</v>
      </c>
      <c r="B4" s="3" t="s">
        <v>11</v>
      </c>
      <c r="C4" s="5">
        <v>1</v>
      </c>
      <c r="D4" s="3"/>
      <c r="E4" s="7" t="s">
        <v>12</v>
      </c>
      <c r="F4" s="3"/>
    </row>
    <row r="5" spans="1:6" ht="210" customHeight="1" x14ac:dyDescent="0.2">
      <c r="A5" s="7" t="s">
        <v>13</v>
      </c>
      <c r="B5" s="3" t="s">
        <v>14</v>
      </c>
      <c r="C5" s="3" t="s">
        <v>15</v>
      </c>
      <c r="D5" s="3"/>
      <c r="E5" s="7" t="s">
        <v>16</v>
      </c>
      <c r="F5" s="3"/>
    </row>
    <row r="6" spans="1:6" ht="92.25" customHeight="1" x14ac:dyDescent="0.2">
      <c r="A6" s="6" t="s">
        <v>17</v>
      </c>
      <c r="B6" s="2" t="s">
        <v>18</v>
      </c>
      <c r="C6" s="2" t="s">
        <v>19</v>
      </c>
      <c r="D6" s="2"/>
      <c r="E6" s="6" t="s">
        <v>20</v>
      </c>
      <c r="F6" s="2"/>
    </row>
    <row r="7" spans="1:6" ht="145.5" customHeight="1" x14ac:dyDescent="0.2">
      <c r="A7" s="6" t="s">
        <v>21</v>
      </c>
      <c r="B7" s="2" t="s">
        <v>22</v>
      </c>
      <c r="C7" s="2" t="s">
        <v>23</v>
      </c>
      <c r="D7" s="2"/>
      <c r="E7" s="6" t="s">
        <v>20</v>
      </c>
      <c r="F7" s="2"/>
    </row>
    <row r="8" spans="1:6" ht="145.5" customHeight="1" x14ac:dyDescent="0.2">
      <c r="A8" s="6" t="s">
        <v>24</v>
      </c>
      <c r="B8" s="2" t="s">
        <v>25</v>
      </c>
      <c r="C8" s="2" t="s">
        <v>26</v>
      </c>
      <c r="D8" s="2"/>
      <c r="E8" s="6" t="s">
        <v>20</v>
      </c>
      <c r="F8" s="2"/>
    </row>
    <row r="9" spans="1:6" ht="145.5" customHeight="1" x14ac:dyDescent="0.2">
      <c r="A9" s="6" t="s">
        <v>27</v>
      </c>
      <c r="B9" s="2" t="s">
        <v>28</v>
      </c>
      <c r="C9" s="2" t="s">
        <v>29</v>
      </c>
      <c r="D9" s="2"/>
      <c r="E9" s="6" t="s">
        <v>20</v>
      </c>
      <c r="F9" s="2"/>
    </row>
    <row r="10" spans="1:6" ht="145.5" customHeight="1" x14ac:dyDescent="0.2">
      <c r="A10" s="6" t="s">
        <v>30</v>
      </c>
      <c r="B10" s="2" t="s">
        <v>31</v>
      </c>
      <c r="C10" s="8">
        <v>48</v>
      </c>
      <c r="D10" s="2"/>
      <c r="E10" s="6" t="s">
        <v>32</v>
      </c>
      <c r="F10" s="2"/>
    </row>
    <row r="11" spans="1:6" ht="252" x14ac:dyDescent="0.2">
      <c r="A11" s="3" t="s">
        <v>33</v>
      </c>
      <c r="B11" s="3" t="s">
        <v>34</v>
      </c>
      <c r="C11" s="3" t="s">
        <v>35</v>
      </c>
      <c r="D11" s="3"/>
      <c r="E11" s="7" t="s">
        <v>20</v>
      </c>
      <c r="F11" s="3"/>
    </row>
    <row r="12" spans="1:6" ht="145.5" customHeight="1" x14ac:dyDescent="0.2">
      <c r="A12" s="6" t="s">
        <v>36</v>
      </c>
      <c r="B12" s="2" t="s">
        <v>37</v>
      </c>
      <c r="C12" s="9">
        <v>1</v>
      </c>
      <c r="D12" s="2"/>
      <c r="E12" s="6" t="s">
        <v>9</v>
      </c>
      <c r="F12" s="2"/>
    </row>
    <row r="13" spans="1:6" ht="145.5" customHeight="1" x14ac:dyDescent="0.2">
      <c r="A13" s="6" t="s">
        <v>38</v>
      </c>
      <c r="B13" s="2" t="s">
        <v>39</v>
      </c>
      <c r="C13" s="9">
        <v>70</v>
      </c>
      <c r="D13" s="2"/>
      <c r="E13" s="6" t="s">
        <v>20</v>
      </c>
      <c r="F13" s="2"/>
    </row>
    <row r="14" spans="1:6" ht="145.5" customHeight="1" x14ac:dyDescent="0.2">
      <c r="A14" s="6" t="s">
        <v>40</v>
      </c>
      <c r="B14" s="2" t="s">
        <v>41</v>
      </c>
      <c r="C14" s="10">
        <v>1</v>
      </c>
      <c r="D14" s="2"/>
      <c r="E14" s="11" t="s">
        <v>42</v>
      </c>
      <c r="F14" s="2"/>
    </row>
    <row r="15" spans="1:6" ht="145.5" customHeight="1" x14ac:dyDescent="0.2">
      <c r="A15" s="6" t="s">
        <v>43</v>
      </c>
      <c r="B15" s="6" t="s">
        <v>44</v>
      </c>
      <c r="C15" s="9">
        <v>2</v>
      </c>
      <c r="D15" s="2"/>
      <c r="E15" s="11" t="s">
        <v>42</v>
      </c>
      <c r="F15" s="2"/>
    </row>
    <row r="16" spans="1:6" ht="145.5" customHeight="1" x14ac:dyDescent="0.2">
      <c r="A16" s="12" t="s">
        <v>45</v>
      </c>
      <c r="B16" s="2" t="s">
        <v>46</v>
      </c>
      <c r="C16" s="4">
        <v>1</v>
      </c>
      <c r="D16" s="2"/>
      <c r="E16" s="11" t="s">
        <v>42</v>
      </c>
      <c r="F16" s="2"/>
    </row>
    <row r="17" spans="1:6" ht="145.5" customHeight="1" x14ac:dyDescent="0.2">
      <c r="A17" s="2" t="s">
        <v>47</v>
      </c>
      <c r="B17" s="2" t="s">
        <v>48</v>
      </c>
      <c r="C17" s="4">
        <v>1</v>
      </c>
      <c r="D17" s="2"/>
      <c r="E17" s="11" t="s">
        <v>42</v>
      </c>
      <c r="F17" s="2"/>
    </row>
    <row r="18" spans="1:6" ht="31.5" customHeight="1" x14ac:dyDescent="0.2">
      <c r="A18" s="13"/>
      <c r="B18" s="1" t="s">
        <v>49</v>
      </c>
      <c r="C18" s="13"/>
      <c r="D18" s="13"/>
      <c r="E18" s="13"/>
      <c r="F18" s="13"/>
    </row>
  </sheetData>
  <pageMargins left="0.7" right="0.7" top="0.75" bottom="0.75" header="0.3" footer="0.3"/>
  <pageSetup scale="4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view="pageBreakPreview" topLeftCell="A14" zoomScale="60" zoomScaleNormal="55" workbookViewId="0">
      <selection activeCell="P16" sqref="P16"/>
    </sheetView>
  </sheetViews>
  <sheetFormatPr defaultRowHeight="99" customHeight="1" x14ac:dyDescent="0.2"/>
  <cols>
    <col min="1" max="1" width="8.5" customWidth="1"/>
    <col min="2" max="2" width="110.83203125" customWidth="1"/>
    <col min="3" max="3" width="10" customWidth="1"/>
    <col min="4" max="4" width="7.5" customWidth="1"/>
    <col min="5" max="5" width="7.33203125" customWidth="1"/>
    <col min="6" max="6" width="11.5" customWidth="1"/>
  </cols>
  <sheetData>
    <row r="1" spans="1:6" ht="99" customHeight="1" x14ac:dyDescent="0.2">
      <c r="A1" s="14" t="s">
        <v>50</v>
      </c>
      <c r="B1" s="15" t="s">
        <v>51</v>
      </c>
      <c r="C1" s="16" t="s">
        <v>52</v>
      </c>
      <c r="D1" s="16" t="s">
        <v>3</v>
      </c>
      <c r="E1" s="16" t="s">
        <v>53</v>
      </c>
      <c r="F1" s="17" t="s">
        <v>54</v>
      </c>
    </row>
    <row r="2" spans="1:6" ht="99" customHeight="1" x14ac:dyDescent="0.2">
      <c r="A2" s="2"/>
      <c r="B2" s="1" t="s">
        <v>55</v>
      </c>
      <c r="C2" s="2"/>
      <c r="D2" s="2"/>
      <c r="E2" s="2"/>
      <c r="F2" s="2"/>
    </row>
    <row r="3" spans="1:6" ht="99" customHeight="1" x14ac:dyDescent="0.2">
      <c r="A3" s="18" t="s">
        <v>56</v>
      </c>
      <c r="B3" s="2" t="s">
        <v>57</v>
      </c>
      <c r="C3" s="2"/>
      <c r="D3" s="2"/>
      <c r="E3" s="2"/>
      <c r="F3" s="2"/>
    </row>
    <row r="4" spans="1:6" ht="252" customHeight="1" x14ac:dyDescent="0.2">
      <c r="A4" s="19">
        <v>1</v>
      </c>
      <c r="B4" s="6" t="s">
        <v>94</v>
      </c>
      <c r="C4" s="20">
        <v>1</v>
      </c>
      <c r="D4" s="2"/>
      <c r="E4" s="21" t="s">
        <v>58</v>
      </c>
      <c r="F4" s="2"/>
    </row>
    <row r="5" spans="1:6" ht="99" customHeight="1" x14ac:dyDescent="0.2">
      <c r="A5" s="22" t="s">
        <v>59</v>
      </c>
      <c r="B5" s="2" t="s">
        <v>60</v>
      </c>
      <c r="C5" s="23"/>
      <c r="D5" s="23"/>
      <c r="E5" s="23"/>
      <c r="F5" s="23"/>
    </row>
    <row r="6" spans="1:6" ht="99" customHeight="1" x14ac:dyDescent="0.25">
      <c r="A6" s="24">
        <v>1</v>
      </c>
      <c r="B6" s="2" t="s">
        <v>61</v>
      </c>
      <c r="C6" s="25">
        <v>1</v>
      </c>
      <c r="D6" s="2"/>
      <c r="E6" s="26" t="s">
        <v>58</v>
      </c>
      <c r="F6" s="2"/>
    </row>
    <row r="7" spans="1:6" ht="99" customHeight="1" x14ac:dyDescent="0.25">
      <c r="A7" s="24">
        <v>2</v>
      </c>
      <c r="B7" s="2" t="s">
        <v>62</v>
      </c>
      <c r="C7" s="25">
        <v>1</v>
      </c>
      <c r="D7" s="2"/>
      <c r="E7" s="26" t="s">
        <v>63</v>
      </c>
      <c r="F7" s="2"/>
    </row>
    <row r="8" spans="1:6" ht="99" customHeight="1" x14ac:dyDescent="0.25">
      <c r="A8" s="24">
        <v>3</v>
      </c>
      <c r="B8" s="2" t="s">
        <v>64</v>
      </c>
      <c r="C8" s="25">
        <v>1</v>
      </c>
      <c r="D8" s="2"/>
      <c r="E8" s="26" t="s">
        <v>58</v>
      </c>
      <c r="F8" s="2"/>
    </row>
    <row r="9" spans="1:6" ht="99" customHeight="1" x14ac:dyDescent="0.2">
      <c r="A9" s="24">
        <v>4</v>
      </c>
      <c r="B9" s="2" t="s">
        <v>65</v>
      </c>
      <c r="C9" s="24">
        <v>2</v>
      </c>
      <c r="D9" s="23"/>
      <c r="E9" s="27" t="s">
        <v>58</v>
      </c>
      <c r="F9" s="23"/>
    </row>
    <row r="10" spans="1:6" ht="99" customHeight="1" x14ac:dyDescent="0.2">
      <c r="A10" s="24">
        <v>5</v>
      </c>
      <c r="B10" s="2" t="s">
        <v>66</v>
      </c>
      <c r="C10" s="20">
        <v>7</v>
      </c>
      <c r="D10" s="23"/>
      <c r="E10" s="21" t="s">
        <v>58</v>
      </c>
      <c r="F10" s="23"/>
    </row>
    <row r="11" spans="1:6" ht="99" customHeight="1" x14ac:dyDescent="0.25">
      <c r="A11" s="14" t="s">
        <v>67</v>
      </c>
      <c r="B11" s="2" t="s">
        <v>68</v>
      </c>
      <c r="C11" s="28" t="s">
        <v>69</v>
      </c>
      <c r="D11" s="2"/>
      <c r="E11" s="29" t="s">
        <v>70</v>
      </c>
      <c r="F11" s="2"/>
    </row>
    <row r="12" spans="1:6" ht="212.25" customHeight="1" x14ac:dyDescent="0.25">
      <c r="A12" s="14" t="s">
        <v>71</v>
      </c>
      <c r="B12" s="2" t="s">
        <v>72</v>
      </c>
      <c r="C12" s="28" t="s">
        <v>73</v>
      </c>
      <c r="D12" s="2"/>
      <c r="E12" s="29" t="s">
        <v>74</v>
      </c>
      <c r="F12" s="2"/>
    </row>
    <row r="13" spans="1:6" ht="156" customHeight="1" x14ac:dyDescent="0.25">
      <c r="A13" s="24">
        <v>2</v>
      </c>
      <c r="B13" s="2" t="s">
        <v>75</v>
      </c>
      <c r="C13" s="28" t="s">
        <v>76</v>
      </c>
      <c r="D13" s="2"/>
      <c r="E13" s="29" t="s">
        <v>77</v>
      </c>
      <c r="F13" s="2"/>
    </row>
    <row r="14" spans="1:6" ht="99" customHeight="1" x14ac:dyDescent="0.2">
      <c r="A14" s="14" t="s">
        <v>78</v>
      </c>
      <c r="B14" s="2" t="s">
        <v>79</v>
      </c>
      <c r="C14" s="30" t="s">
        <v>80</v>
      </c>
      <c r="D14" s="2"/>
      <c r="E14" s="31" t="s">
        <v>81</v>
      </c>
      <c r="F14" s="2"/>
    </row>
    <row r="15" spans="1:6" ht="99" customHeight="1" x14ac:dyDescent="0.2">
      <c r="A15" s="2"/>
      <c r="B15" s="2" t="s">
        <v>82</v>
      </c>
      <c r="C15" s="2"/>
      <c r="D15" s="2"/>
      <c r="E15" s="2"/>
      <c r="F15" s="2"/>
    </row>
    <row r="16" spans="1:6" ht="257.25" customHeight="1" x14ac:dyDescent="0.25">
      <c r="A16" s="14" t="s">
        <v>83</v>
      </c>
      <c r="B16" s="2" t="s">
        <v>84</v>
      </c>
      <c r="C16" s="28" t="s">
        <v>85</v>
      </c>
      <c r="D16" s="2"/>
      <c r="E16" s="32" t="s">
        <v>86</v>
      </c>
      <c r="F16" s="2"/>
    </row>
    <row r="17" spans="1:6" ht="149.25" customHeight="1" x14ac:dyDescent="0.25">
      <c r="A17" s="14" t="s">
        <v>87</v>
      </c>
      <c r="B17" s="2" t="s">
        <v>88</v>
      </c>
      <c r="C17" s="28" t="s">
        <v>89</v>
      </c>
      <c r="D17" s="2"/>
      <c r="E17" s="29" t="s">
        <v>90</v>
      </c>
      <c r="F17" s="2"/>
    </row>
    <row r="18" spans="1:6" ht="99" customHeight="1" x14ac:dyDescent="0.2">
      <c r="A18" s="13"/>
      <c r="B18" s="33" t="s">
        <v>91</v>
      </c>
      <c r="C18" s="13"/>
      <c r="D18" s="13"/>
      <c r="E18" s="13"/>
      <c r="F18" s="13"/>
    </row>
  </sheetData>
  <pageMargins left="0.7" right="0.7" top="0.75" bottom="0.75" header="0.3" footer="0.3"/>
  <pageSetup scale="6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view="pageBreakPreview" zoomScale="60" zoomScaleNormal="100" workbookViewId="0">
      <selection activeCell="G27" sqref="G27"/>
    </sheetView>
  </sheetViews>
  <sheetFormatPr defaultColWidth="11.6640625" defaultRowHeight="12.75" x14ac:dyDescent="0.2"/>
  <cols>
    <col min="2" max="2" width="55" customWidth="1"/>
  </cols>
  <sheetData>
    <row r="1" spans="1:7" ht="13.5" thickBot="1" x14ac:dyDescent="0.25">
      <c r="A1" s="94" t="s">
        <v>120</v>
      </c>
      <c r="B1" s="95"/>
      <c r="C1" s="95"/>
      <c r="D1" s="95"/>
      <c r="E1" s="95"/>
      <c r="F1" s="96"/>
      <c r="G1" s="62"/>
    </row>
    <row r="2" spans="1:7" ht="14.25" x14ac:dyDescent="0.2">
      <c r="A2" s="97"/>
      <c r="B2" s="98"/>
      <c r="C2" s="98"/>
      <c r="D2" s="98"/>
      <c r="E2" s="98"/>
      <c r="F2" s="99"/>
      <c r="G2" s="63"/>
    </row>
    <row r="3" spans="1:7" ht="14.25" x14ac:dyDescent="0.2">
      <c r="A3" s="100" t="s">
        <v>121</v>
      </c>
      <c r="B3" s="101"/>
      <c r="C3" s="101"/>
      <c r="D3" s="101"/>
      <c r="E3" s="101"/>
      <c r="F3" s="102"/>
      <c r="G3" s="63"/>
    </row>
    <row r="4" spans="1:7" ht="15" thickBot="1" x14ac:dyDescent="0.25">
      <c r="A4" s="51"/>
      <c r="B4" s="52"/>
      <c r="C4" s="52"/>
      <c r="D4" s="52"/>
      <c r="E4" s="52"/>
      <c r="F4" s="53"/>
      <c r="G4" s="63"/>
    </row>
    <row r="5" spans="1:7" ht="15" thickBot="1" x14ac:dyDescent="0.25">
      <c r="A5" s="64" t="s">
        <v>122</v>
      </c>
      <c r="B5" s="54" t="s">
        <v>123</v>
      </c>
      <c r="C5" s="54" t="s">
        <v>124</v>
      </c>
      <c r="D5" s="54" t="s">
        <v>125</v>
      </c>
      <c r="E5" s="54" t="s">
        <v>126</v>
      </c>
      <c r="F5" s="65" t="s">
        <v>127</v>
      </c>
      <c r="G5" s="66"/>
    </row>
    <row r="6" spans="1:7" ht="25.5" x14ac:dyDescent="0.2">
      <c r="A6" s="67">
        <v>1</v>
      </c>
      <c r="B6" s="68" t="s">
        <v>128</v>
      </c>
      <c r="C6" s="69">
        <v>225</v>
      </c>
      <c r="D6" s="69"/>
      <c r="E6" s="69" t="s">
        <v>129</v>
      </c>
      <c r="F6" s="70"/>
      <c r="G6" s="63"/>
    </row>
    <row r="7" spans="1:7" ht="38.25" x14ac:dyDescent="0.2">
      <c r="A7" s="71">
        <v>2</v>
      </c>
      <c r="B7" s="72" t="s">
        <v>130</v>
      </c>
      <c r="C7" s="73">
        <v>11</v>
      </c>
      <c r="D7" s="73"/>
      <c r="E7" s="73" t="s">
        <v>131</v>
      </c>
      <c r="F7" s="74"/>
      <c r="G7" s="63"/>
    </row>
    <row r="8" spans="1:7" ht="14.25" x14ac:dyDescent="0.2">
      <c r="A8" s="71">
        <v>3</v>
      </c>
      <c r="B8" s="72" t="s">
        <v>132</v>
      </c>
      <c r="C8" s="73">
        <v>11</v>
      </c>
      <c r="D8" s="73"/>
      <c r="E8" s="73" t="s">
        <v>131</v>
      </c>
      <c r="F8" s="74"/>
      <c r="G8" s="63"/>
    </row>
    <row r="9" spans="1:7" ht="14.25" x14ac:dyDescent="0.2">
      <c r="A9" s="71">
        <v>4</v>
      </c>
      <c r="B9" s="72" t="s">
        <v>133</v>
      </c>
      <c r="C9" s="73">
        <v>11</v>
      </c>
      <c r="D9" s="73"/>
      <c r="E9" s="73" t="s">
        <v>131</v>
      </c>
      <c r="F9" s="74"/>
      <c r="G9" s="63"/>
    </row>
    <row r="10" spans="1:7" ht="14.25" x14ac:dyDescent="0.2">
      <c r="A10" s="71">
        <v>5</v>
      </c>
      <c r="B10" s="72" t="s">
        <v>134</v>
      </c>
      <c r="C10" s="73">
        <v>1</v>
      </c>
      <c r="D10" s="73"/>
      <c r="E10" s="73" t="s">
        <v>131</v>
      </c>
      <c r="F10" s="74"/>
      <c r="G10" s="63"/>
    </row>
    <row r="11" spans="1:7" ht="26.25" thickBot="1" x14ac:dyDescent="0.25">
      <c r="A11" s="75">
        <v>6</v>
      </c>
      <c r="B11" s="76" t="s">
        <v>135</v>
      </c>
      <c r="C11" s="77">
        <v>1</v>
      </c>
      <c r="D11" s="77"/>
      <c r="E11" s="77" t="s">
        <v>131</v>
      </c>
      <c r="F11" s="78"/>
      <c r="G11" s="63"/>
    </row>
    <row r="12" spans="1:7" ht="15" thickBot="1" x14ac:dyDescent="0.25">
      <c r="A12" s="55"/>
      <c r="B12" s="56" t="s">
        <v>136</v>
      </c>
      <c r="C12" s="57"/>
      <c r="D12" s="57"/>
      <c r="E12" s="57"/>
      <c r="F12" s="58"/>
      <c r="G12" s="66"/>
    </row>
    <row r="13" spans="1:7" ht="14.25" x14ac:dyDescent="0.2">
      <c r="A13" s="59"/>
      <c r="B13" s="60"/>
      <c r="C13" s="60"/>
      <c r="D13" s="60"/>
      <c r="E13" s="60"/>
      <c r="F13" s="61"/>
      <c r="G13" s="63"/>
    </row>
    <row r="14" spans="1:7" ht="14.25" x14ac:dyDescent="0.2">
      <c r="A14" s="59"/>
      <c r="B14" s="60"/>
      <c r="C14" s="60"/>
      <c r="D14" s="60"/>
      <c r="E14" s="60"/>
      <c r="F14" s="61"/>
      <c r="G14" s="63"/>
    </row>
    <row r="15" spans="1:7" ht="14.25" x14ac:dyDescent="0.2">
      <c r="A15" s="59"/>
      <c r="B15" s="60"/>
      <c r="C15" s="60"/>
      <c r="D15" s="60"/>
      <c r="E15" s="60"/>
      <c r="F15" s="61"/>
      <c r="G15" s="63"/>
    </row>
  </sheetData>
  <mergeCells count="3">
    <mergeCell ref="A1:F1"/>
    <mergeCell ref="A2:F2"/>
    <mergeCell ref="A3:F3"/>
  </mergeCells>
  <pageMargins left="0.7" right="0.7" top="0.75" bottom="0.75" header="0.3" footer="0.3"/>
  <pageSetup scale="8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view="pageBreakPreview" zoomScale="60" zoomScaleNormal="100" workbookViewId="0">
      <selection activeCell="M19" sqref="M19"/>
    </sheetView>
  </sheetViews>
  <sheetFormatPr defaultRowHeight="12.75" x14ac:dyDescent="0.2"/>
  <cols>
    <col min="1" max="1" width="6.6640625" bestFit="1" customWidth="1"/>
    <col min="2" max="2" width="71" bestFit="1" customWidth="1"/>
    <col min="3" max="3" width="4.1640625" bestFit="1" customWidth="1"/>
    <col min="4" max="4" width="4.6640625" bestFit="1" customWidth="1"/>
    <col min="5" max="5" width="2.5" bestFit="1" customWidth="1"/>
    <col min="6" max="6" width="4.1640625" bestFit="1" customWidth="1"/>
    <col min="7" max="7" width="7" bestFit="1" customWidth="1"/>
    <col min="8" max="8" width="5.6640625" bestFit="1" customWidth="1"/>
  </cols>
  <sheetData>
    <row r="1" spans="1:8" ht="15" x14ac:dyDescent="0.2">
      <c r="A1" s="79" t="s">
        <v>137</v>
      </c>
      <c r="B1" s="79" t="s">
        <v>138</v>
      </c>
      <c r="C1" s="79" t="s">
        <v>139</v>
      </c>
      <c r="D1" s="79" t="s">
        <v>140</v>
      </c>
      <c r="E1" s="79" t="s">
        <v>141</v>
      </c>
      <c r="F1" s="79" t="s">
        <v>142</v>
      </c>
      <c r="G1" s="79" t="s">
        <v>143</v>
      </c>
      <c r="H1" s="79" t="s">
        <v>126</v>
      </c>
    </row>
    <row r="2" spans="1:8" ht="15" x14ac:dyDescent="0.2">
      <c r="A2" s="80"/>
      <c r="B2" s="81" t="s">
        <v>144</v>
      </c>
      <c r="C2" s="82">
        <v>5</v>
      </c>
      <c r="D2" s="82"/>
      <c r="E2" s="82"/>
      <c r="F2" s="82"/>
      <c r="G2" s="79">
        <f>C2</f>
        <v>5</v>
      </c>
      <c r="H2" s="79" t="s">
        <v>145</v>
      </c>
    </row>
    <row r="3" spans="1:8" ht="15" x14ac:dyDescent="0.2">
      <c r="A3" s="80"/>
      <c r="B3" s="83" t="s">
        <v>146</v>
      </c>
      <c r="C3" s="82">
        <v>1</v>
      </c>
      <c r="D3" s="82"/>
      <c r="E3" s="82"/>
      <c r="F3" s="82"/>
      <c r="G3" s="79">
        <v>1</v>
      </c>
      <c r="H3" s="79" t="s">
        <v>145</v>
      </c>
    </row>
    <row r="4" spans="1:8" ht="15" x14ac:dyDescent="0.2">
      <c r="A4" s="80"/>
      <c r="B4" s="83" t="s">
        <v>147</v>
      </c>
      <c r="C4" s="82"/>
      <c r="D4" s="82"/>
      <c r="E4" s="82"/>
      <c r="F4" s="82"/>
      <c r="G4" s="79"/>
      <c r="H4" s="79"/>
    </row>
    <row r="5" spans="1:8" ht="15" x14ac:dyDescent="0.2">
      <c r="A5" s="80"/>
      <c r="B5" s="84" t="s">
        <v>148</v>
      </c>
      <c r="C5" s="82">
        <v>1</v>
      </c>
      <c r="D5" s="82">
        <v>16</v>
      </c>
      <c r="E5" s="82"/>
      <c r="F5" s="82">
        <v>8</v>
      </c>
      <c r="G5" s="79">
        <f>D5*F5-21</f>
        <v>107</v>
      </c>
      <c r="H5" s="79" t="s">
        <v>149</v>
      </c>
    </row>
    <row r="6" spans="1:8" ht="15" x14ac:dyDescent="0.2">
      <c r="A6" s="82"/>
      <c r="B6" s="84" t="s">
        <v>150</v>
      </c>
      <c r="C6" s="82">
        <v>1</v>
      </c>
      <c r="D6" s="82">
        <f>7+5</f>
        <v>12</v>
      </c>
      <c r="E6" s="82"/>
      <c r="F6" s="82">
        <v>7</v>
      </c>
      <c r="G6" s="79">
        <f>F6*D6*C6-21</f>
        <v>63</v>
      </c>
      <c r="H6" s="79" t="s">
        <v>149</v>
      </c>
    </row>
    <row r="7" spans="1:8" ht="15" x14ac:dyDescent="0.2">
      <c r="A7" s="82"/>
      <c r="B7" s="84" t="s">
        <v>151</v>
      </c>
      <c r="C7" s="82">
        <v>1</v>
      </c>
      <c r="D7" s="82">
        <f>4+4</f>
        <v>8</v>
      </c>
      <c r="E7" s="82"/>
      <c r="F7" s="82">
        <v>10</v>
      </c>
      <c r="G7" s="79">
        <f>F7*D7*C7-21</f>
        <v>59</v>
      </c>
      <c r="H7" s="79" t="s">
        <v>149</v>
      </c>
    </row>
    <row r="8" spans="1:8" ht="15" x14ac:dyDescent="0.2">
      <c r="A8" s="82"/>
      <c r="B8" s="84" t="s">
        <v>152</v>
      </c>
      <c r="C8" s="82">
        <v>1</v>
      </c>
      <c r="D8" s="82">
        <f>15+7+4</f>
        <v>26</v>
      </c>
      <c r="E8" s="82"/>
      <c r="F8" s="82">
        <v>10</v>
      </c>
      <c r="G8" s="79">
        <f>(F8*D8*C8)-42</f>
        <v>218</v>
      </c>
      <c r="H8" s="79" t="s">
        <v>149</v>
      </c>
    </row>
    <row r="9" spans="1:8" ht="15" x14ac:dyDescent="0.2">
      <c r="A9" s="82"/>
      <c r="B9" s="84"/>
      <c r="C9" s="82"/>
      <c r="D9" s="82"/>
      <c r="E9" s="82"/>
      <c r="F9" s="82"/>
      <c r="G9" s="79">
        <f>SUM(G5:G8)</f>
        <v>447</v>
      </c>
      <c r="H9" s="79" t="s">
        <v>149</v>
      </c>
    </row>
    <row r="10" spans="1:8" ht="15" x14ac:dyDescent="0.2">
      <c r="A10" s="82"/>
      <c r="B10" s="83" t="s">
        <v>153</v>
      </c>
      <c r="C10" s="82"/>
      <c r="D10" s="82"/>
      <c r="E10" s="82"/>
      <c r="F10" s="82"/>
      <c r="G10" s="79"/>
      <c r="H10" s="79"/>
    </row>
    <row r="11" spans="1:8" ht="15" x14ac:dyDescent="0.2">
      <c r="A11" s="82"/>
      <c r="B11" s="84" t="s">
        <v>154</v>
      </c>
      <c r="C11" s="82">
        <v>1</v>
      </c>
      <c r="D11" s="82">
        <f>4+2+6+5</f>
        <v>17</v>
      </c>
      <c r="E11" s="82"/>
      <c r="F11" s="82">
        <v>8.5</v>
      </c>
      <c r="G11" s="79">
        <f>F11*D11*C11</f>
        <v>144.5</v>
      </c>
      <c r="H11" s="79" t="s">
        <v>149</v>
      </c>
    </row>
    <row r="12" spans="1:8" ht="15" x14ac:dyDescent="0.2">
      <c r="A12" s="82"/>
      <c r="B12" s="84"/>
      <c r="C12" s="82"/>
      <c r="D12" s="82"/>
      <c r="E12" s="82"/>
      <c r="F12" s="82"/>
      <c r="G12" s="79">
        <f>SUM(G11)</f>
        <v>144.5</v>
      </c>
      <c r="H12" s="79" t="s">
        <v>149</v>
      </c>
    </row>
    <row r="13" spans="1:8" ht="25.5" x14ac:dyDescent="0.2">
      <c r="A13" s="80"/>
      <c r="B13" s="83" t="s">
        <v>155</v>
      </c>
      <c r="C13" s="82"/>
      <c r="D13" s="82"/>
      <c r="E13" s="82"/>
      <c r="F13" s="82"/>
      <c r="G13" s="79"/>
      <c r="H13" s="85"/>
    </row>
    <row r="14" spans="1:8" ht="15" x14ac:dyDescent="0.2">
      <c r="A14" s="80"/>
      <c r="B14" s="84" t="s">
        <v>156</v>
      </c>
      <c r="C14" s="82">
        <v>1</v>
      </c>
      <c r="D14" s="82">
        <f>8+10</f>
        <v>18</v>
      </c>
      <c r="E14" s="82"/>
      <c r="F14" s="82">
        <v>4</v>
      </c>
      <c r="G14" s="79">
        <f>F14*C14*D14-24</f>
        <v>48</v>
      </c>
      <c r="H14" s="79" t="s">
        <v>149</v>
      </c>
    </row>
    <row r="15" spans="1:8" ht="15" x14ac:dyDescent="0.2">
      <c r="A15" s="80"/>
      <c r="B15" s="84" t="s">
        <v>157</v>
      </c>
      <c r="C15" s="82">
        <v>5</v>
      </c>
      <c r="D15" s="82">
        <v>4</v>
      </c>
      <c r="E15" s="82"/>
      <c r="F15" s="82">
        <v>4</v>
      </c>
      <c r="G15" s="79">
        <f>F15*C15*D15</f>
        <v>80</v>
      </c>
      <c r="H15" s="79" t="s">
        <v>149</v>
      </c>
    </row>
    <row r="16" spans="1:8" ht="15" x14ac:dyDescent="0.2">
      <c r="A16" s="80"/>
      <c r="B16" s="84"/>
      <c r="C16" s="82"/>
      <c r="D16" s="82"/>
      <c r="E16" s="82"/>
      <c r="F16" s="82"/>
      <c r="G16" s="79">
        <f>SUM(G14:G15)</f>
        <v>128</v>
      </c>
      <c r="H16" s="79" t="s">
        <v>149</v>
      </c>
    </row>
    <row r="17" spans="1:8" ht="25.5" x14ac:dyDescent="0.2">
      <c r="A17" s="80"/>
      <c r="B17" s="83" t="s">
        <v>158</v>
      </c>
      <c r="C17" s="82"/>
      <c r="D17" s="82"/>
      <c r="E17" s="82"/>
      <c r="F17" s="82"/>
      <c r="G17" s="79"/>
      <c r="H17" s="79"/>
    </row>
    <row r="18" spans="1:8" ht="15" x14ac:dyDescent="0.2">
      <c r="A18" s="82"/>
      <c r="B18" s="84" t="s">
        <v>159</v>
      </c>
      <c r="C18" s="82">
        <v>5</v>
      </c>
      <c r="D18" s="82">
        <v>3</v>
      </c>
      <c r="E18" s="82"/>
      <c r="F18" s="82">
        <v>7</v>
      </c>
      <c r="G18" s="79">
        <f>F18*D18*C18</f>
        <v>105</v>
      </c>
      <c r="H18" s="79" t="s">
        <v>149</v>
      </c>
    </row>
    <row r="19" spans="1:8" ht="15" x14ac:dyDescent="0.2">
      <c r="A19" s="82"/>
      <c r="B19" s="83" t="s">
        <v>160</v>
      </c>
      <c r="C19" s="86">
        <v>0</v>
      </c>
      <c r="D19" s="87">
        <v>6.5</v>
      </c>
      <c r="E19" s="82"/>
      <c r="F19" s="82">
        <v>2.5</v>
      </c>
      <c r="G19" s="88">
        <f>F19*C19*D19</f>
        <v>0</v>
      </c>
      <c r="H19" s="79" t="s">
        <v>149</v>
      </c>
    </row>
    <row r="20" spans="1:8" ht="15" x14ac:dyDescent="0.2">
      <c r="A20" s="82"/>
      <c r="B20" s="83" t="s">
        <v>161</v>
      </c>
      <c r="C20" s="86">
        <v>1</v>
      </c>
      <c r="D20" s="87">
        <f>7+7+6+9</f>
        <v>29</v>
      </c>
      <c r="E20" s="82"/>
      <c r="F20" s="82">
        <v>8</v>
      </c>
      <c r="G20" s="88">
        <f>D20*F20</f>
        <v>232</v>
      </c>
      <c r="H20" s="79" t="s">
        <v>149</v>
      </c>
    </row>
    <row r="21" spans="1:8" ht="15" x14ac:dyDescent="0.2">
      <c r="A21" s="80"/>
      <c r="B21" s="83" t="s">
        <v>162</v>
      </c>
      <c r="C21" s="82">
        <v>4</v>
      </c>
      <c r="D21" s="82">
        <v>3</v>
      </c>
      <c r="E21" s="82"/>
      <c r="F21" s="82">
        <v>4</v>
      </c>
      <c r="G21" s="79">
        <f>C21*D21*F21</f>
        <v>48</v>
      </c>
      <c r="H21" s="79" t="s">
        <v>149</v>
      </c>
    </row>
    <row r="22" spans="1:8" ht="15" x14ac:dyDescent="0.2">
      <c r="A22" s="80"/>
      <c r="B22" s="83" t="s">
        <v>163</v>
      </c>
      <c r="C22" s="86">
        <v>1</v>
      </c>
      <c r="D22" s="82"/>
      <c r="E22" s="82"/>
      <c r="F22" s="82"/>
      <c r="G22" s="79">
        <v>800</v>
      </c>
      <c r="H22" s="79" t="s">
        <v>149</v>
      </c>
    </row>
    <row r="23" spans="1:8" ht="25.5" x14ac:dyDescent="0.2">
      <c r="A23" s="80"/>
      <c r="B23" s="83" t="s">
        <v>164</v>
      </c>
      <c r="C23" s="82">
        <v>1</v>
      </c>
      <c r="D23" s="82">
        <v>10</v>
      </c>
      <c r="E23" s="82"/>
      <c r="F23" s="82">
        <v>7</v>
      </c>
      <c r="G23" s="79">
        <f>F23*D23*C23</f>
        <v>70</v>
      </c>
      <c r="H23" s="79" t="s">
        <v>149</v>
      </c>
    </row>
  </sheetData>
  <pageMargins left="0.7" right="0.7" top="0.75" bottom="0.75" header="0.3" footer="0.3"/>
  <pageSetup paperSize="9" scale="9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Lakshmipuram Fin Bid 19.09.2025</vt:lpstr>
      <vt:lpstr>Fur-Br</vt:lpstr>
      <vt:lpstr>Ele.br</vt:lpstr>
      <vt:lpstr>Cab.Br</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RAMAKANTH KODURU</dc:creator>
  <cp:lastModifiedBy>RAMAKANTH KODURU</cp:lastModifiedBy>
  <cp:lastPrinted>2025-09-20T08:23:11Z</cp:lastPrinted>
  <dcterms:created xsi:type="dcterms:W3CDTF">2025-09-20T07:18:07Z</dcterms:created>
  <dcterms:modified xsi:type="dcterms:W3CDTF">2025-09-20T08:23:18Z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ed">
    <vt:filetime>2025-09-20T00:00:00Z</vt:filetime>
  </property>
  <property fmtid="{D5CDD505-2E9C-101B-9397-08002B2CF9AE}" pid="3" name="Creator">
    <vt:lpwstr>Microsoft® Word 2010</vt:lpwstr>
  </property>
  <property fmtid="{D5CDD505-2E9C-101B-9397-08002B2CF9AE}" pid="4" name="LastSaved">
    <vt:filetime>2025-09-20T00:00:00Z</vt:filetime>
  </property>
  <property fmtid="{D5CDD505-2E9C-101B-9397-08002B2CF9AE}" pid="5" name="Producer">
    <vt:lpwstr>Microsoft® Word 2010</vt:lpwstr>
  </property>
</Properties>
</file>